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調査物\H31年度\一般財政関係\平成30年度財政状況資料の作成\"/>
    </mc:Choice>
  </mc:AlternateContent>
  <bookViews>
    <workbookView xWindow="0" yWindow="0" windowWidth="20490" windowHeight="7770" tabRatio="766"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BE34" i="10" l="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<sst xmlns="http://schemas.openxmlformats.org/spreadsheetml/2006/main" count="1146" uniqueCount="621">
  <si>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</si>
  <si>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</si>
  <si>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</si>
  <si>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</si>
  <si>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</si>
  <si>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</si>
  <si>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</si>
  <si>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</si>
  <si>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</si>
  <si>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</si>
  <si>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</si>
  <si>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</si>
  <si>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</si>
  <si>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</si>
  <si>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</si>
  <si>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</si>
  <si>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</si>
  <si>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</si>
  <si>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</si>
  <si>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</si>
  <si>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</si>
  <si>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</si>
  <si>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</si>
  <si>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</si>
  <si>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</si>
  <si>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</si>
  <si>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</si>
  <si>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</si>
  <si>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</si>
  <si>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</si>
  <si>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</si>
  <si>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</si>
  <si>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</si>
  <si>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</si>
  <si>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</si>
  <si>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</si>
  <si>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</si>
  <si>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</si>
  <si>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</si>
  <si>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</si>
  <si>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</si>
  <si>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</si>
  <si>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</si>
  <si>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</si>
  <si>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</si>
  <si>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</si>
  <si>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</si>
  <si>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</si>
  <si>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</si>
  <si>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</si>
  <si>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</si>
  <si>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</si>
  <si>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</si>
  <si>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</si>
  <si>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</si>
  <si>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</si>
  <si>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</si>
  <si>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</si>
  <si>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</si>
  <si>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</si>
  <si>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</si>
  <si>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</si>
  <si>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</si>
  <si>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</si>
  <si>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</si>
  <si>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</si>
  <si>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</si>
  <si>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</si>
  <si>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</si>
  <si>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</si>
  <si>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</si>
  <si>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</si>
  <si>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</si>
  <si>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</si>
  <si>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</si>
  <si>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</si>
  <si>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</si>
  <si>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</si>
  <si>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</si>
  <si>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</si>
  <si>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</si>
  <si>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</si>
  <si>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</si>
  <si>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</si>
  <si>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</si>
  <si>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</si>
  <si>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</si>
  <si>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</si>
  <si>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</si>
  <si>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</si>
  <si>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</si>
  <si>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</si>
  <si>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</si>
  <si>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</si>
  <si>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</si>
  <si>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</si>
  <si>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</si>
  <si>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</si>
  <si>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</si>
  <si>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</si>
  <si>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</si>
  <si>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</si>
  <si>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</si>
  <si>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</si>
  <si>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</si>
  <si>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</si>
  <si>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</si>
  <si>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</si>
  <si>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</si>
  <si>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</si>
  <si>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</si>
  <si>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</si>
  <si>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</si>
  <si>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</si>
  <si>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</si>
  <si>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</si>
  <si>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</si>
  <si>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</si>
  <si>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</si>
  <si>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</si>
  <si>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</si>
  <si>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</si>
  <si>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</si>
  <si>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</si>
  <si>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</si>
  <si>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</si>
  <si>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</si>
  <si>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</si>
  <si>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</si>
  <si>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</si>
  <si>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</si>
  <si>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</si>
  <si>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</si>
  <si>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</si>
  <si>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</si>
  <si>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</si>
  <si>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</si>
  <si>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</si>
  <si>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</si>
  <si>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</si>
  <si>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</si>
  <si>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</si>
  <si>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</si>
  <si>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</si>
  <si>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</si>
  <si>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</si>
  <si>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</si>
  <si>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</si>
  <si>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</si>
  <si>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</si>
  <si>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</si>
  <si>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</si>
  <si>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</si>
  <si>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</si>
  <si>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</si>
  <si>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</si>
  <si>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</si>
  <si>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</si>
  <si>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</si>
  <si>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</si>
  <si>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</si>
  <si>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</si>
  <si>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</si>
  <si>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</si>
  <si>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</si>
  <si>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</si>
  <si>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</si>
  <si>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</si>
  <si>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</si>
  <si>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</si>
  <si>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</si>
  <si>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</si>
  <si>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</si>
  <si>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</si>
  <si>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</si>
  <si>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</si>
  <si>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</si>
  <si>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</si>
  <si>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</si>
  <si>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</si>
  <si>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</si>
  <si>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</si>
  <si>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</si>
  <si>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</si>
  <si>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</si>
  <si>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</si>
  <si>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</si>
  <si>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</si>
  <si>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</si>
  <si>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</si>
  <si>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</si>
  <si>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</si>
  <si>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</si>
  <si>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</si>
  <si>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</si>
  <si>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</si>
  <si>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</si>
  <si>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</si>
  <si>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</si>
  <si>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</si>
  <si>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</si>
  <si>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</si>
  <si>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</si>
  <si>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</si>
  <si>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</si>
  <si>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</si>
  <si>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</si>
  <si>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</si>
  <si>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</si>
  <si>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</si>
  <si>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</si>
  <si>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</si>
  <si>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</si>
  <si>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</si>
  <si>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</si>
  <si>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</si>
  <si>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茨城県小美玉市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</si>
  <si>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</si>
  <si>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</si>
  <si>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</si>
  <si>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</si>
  <si>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</si>
  <si>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</si>
  <si>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</si>
  <si>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</si>
  <si>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</si>
  <si>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</si>
  <si>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</si>
  <si>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</si>
  <si>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</si>
  <si>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</si>
  <si>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</si>
  <si>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</si>
  <si>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</si>
  <si>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</si>
  <si>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</si>
  <si>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</si>
  <si>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</si>
  <si>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</si>
  <si>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</si>
  <si>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</si>
  <si>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</si>
  <si>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</si>
  <si>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</si>
  <si>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</si>
  <si>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</si>
  <si>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</si>
  <si>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</si>
  <si>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</si>
  <si>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</si>
  <si>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</si>
  <si>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</si>
  <si>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</si>
  <si>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</si>
  <si>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</si>
  <si>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</si>
  <si>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</si>
  <si>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</si>
  <si>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</si>
  <si>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</si>
  <si>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</si>
  <si>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</si>
  <si>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</si>
  <si>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</si>
  <si>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</si>
  <si>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</si>
  <si>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</si>
  <si>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</si>
  <si>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</si>
  <si>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</si>
  <si>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</si>
  <si>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</si>
  <si>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</si>
  <si>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</si>
  <si>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</si>
  <si>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</si>
  <si>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</si>
  <si>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</si>
  <si>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</si>
  <si>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</si>
  <si>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</si>
  <si>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</si>
  <si>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</si>
  <si>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</si>
  <si>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</si>
  <si>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</si>
  <si>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</si>
  <si>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</si>
  <si>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</si>
  <si>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</si>
  <si>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</si>
  <si>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</si>
  <si>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</si>
  <si>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</si>
  <si>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</si>
  <si>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</si>
  <si>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</si>
  <si>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</si>
  <si>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</si>
  <si>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</si>
  <si>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</si>
  <si>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</si>
  <si>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</si>
  <si>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</si>
  <si>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</si>
  <si>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</si>
  <si>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</si>
  <si>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</si>
  <si>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</si>
  <si>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</si>
  <si>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</si>
  <si>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</si>
  <si>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</si>
  <si>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</si>
  <si>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</si>
  <si>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</si>
  <si>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</si>
  <si>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</si>
  <si>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</si>
  <si>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</si>
  <si>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</si>
  <si>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</si>
  <si>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</si>
  <si>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</si>
  <si>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</si>
  <si>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</si>
  <si>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</si>
  <si>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</si>
  <si>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</si>
  <si>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</si>
  <si>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</si>
  <si>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</si>
  <si>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</si>
  <si>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</si>
  <si>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</si>
  <si>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</si>
  <si>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</si>
  <si>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</si>
  <si>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</si>
  <si>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</si>
  <si>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</si>
  <si>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</si>
  <si>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</si>
  <si>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</si>
  <si>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</si>
  <si>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</si>
  <si>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</si>
  <si>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</si>
  <si>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</si>
  <si>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</si>
  <si>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</si>
  <si>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</si>
  <si>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</si>
  <si>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</si>
  <si>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</si>
  <si>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</si>
  <si>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</si>
  <si>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</si>
  <si>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</si>
  <si>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</si>
  <si>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</si>
  <si>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</si>
  <si>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</si>
  <si>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</si>
  <si>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</si>
  <si>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</si>
  <si>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</si>
  <si>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茨城県小美玉市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</si>
  <si>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</si>
  <si>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</si>
  <si>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</si>
  <si>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</si>
  <si>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</si>
  <si>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</si>
  <si>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</si>
  <si>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</si>
  <si>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</si>
  <si>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</si>
  <si>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</si>
  <si>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</si>
  <si>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</si>
  <si>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</si>
  <si>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</si>
  <si>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</si>
  <si>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</si>
  <si>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</si>
  <si>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</si>
  <si>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</si>
  <si>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</si>
  <si>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</si>
  <si>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</si>
  <si>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</si>
  <si>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</si>
  <si>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</si>
  <si>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</si>
  <si>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</si>
  <si>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</si>
  <si>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</si>
  <si>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</si>
  <si>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</si>
  <si>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</si>
  <si>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</si>
  <si>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</si>
  <si>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</si>
  <si>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</si>
  <si>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</si>
  <si>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</si>
  <si>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</si>
  <si>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</si>
  <si>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</si>
  <si>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</si>
  <si>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</si>
  <si>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</si>
  <si>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</si>
  <si>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法非適用企業</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</si>
  <si>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</si>
  <si>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</si>
  <si>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</si>
  <si>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</si>
  <si>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</si>
  <si>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</si>
  <si>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</si>
  <si>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</si>
  <si>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</si>
  <si>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</si>
  <si>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</si>
  <si>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</si>
  <si>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</si>
  <si>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</si>
  <si>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</si>
  <si>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</si>
  <si>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</si>
  <si>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</si>
  <si>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</si>
  <si>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</si>
  <si>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</si>
  <si>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</si>
  <si>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</si>
  <si>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</si>
  <si>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</si>
  <si>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</si>
  <si>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</si>
  <si>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</si>
  <si>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</si>
  <si>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</si>
  <si>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</si>
  <si>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</si>
  <si>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</si>
  <si>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</si>
  <si>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</si>
  <si>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</si>
  <si>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</si>
  <si>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</si>
  <si>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</si>
  <si>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</si>
  <si>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</si>
  <si>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</si>
  <si>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</si>
  <si>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</si>
  <si>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</si>
  <si>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</si>
  <si>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</si>
  <si>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</si>
  <si>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</si>
  <si>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</si>
  <si>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</si>
  <si>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</si>
  <si>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</si>
  <si>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</si>
  <si>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</si>
  <si>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</si>
  <si>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</si>
  <si>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</si>
  <si>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</si>
  <si>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</si>
  <si>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</si>
  <si>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</si>
  <si>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</si>
  <si>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</si>
  <si>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</si>
  <si>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</si>
  <si>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</si>
  <si>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</si>
  <si>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</si>
  <si>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</si>
  <si>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</si>
  <si>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</si>
  <si>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</si>
  <si>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</si>
  <si>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</si>
  <si>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</si>
  <si>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</si>
  <si>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</si>
  <si>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</si>
  <si>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</si>
  <si>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</si>
  <si>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</si>
  <si>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</si>
  <si>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</si>
  <si>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</si>
  <si>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</si>
  <si>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</si>
  <si>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</si>
  <si>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</si>
  <si>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</si>
  <si>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</si>
  <si>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</si>
  <si>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</si>
  <si>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</si>
  <si>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</si>
  <si>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</si>
  <si>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</si>
  <si>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</si>
  <si>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</si>
  <si>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</si>
  <si>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</si>
  <si>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</si>
  <si>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</si>
  <si>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</si>
  <si>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</si>
  <si>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</si>
  <si>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</si>
  <si>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</si>
  <si>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</si>
  <si>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</si>
  <si>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</si>
  <si>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</si>
  <si>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</si>
  <si>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</si>
  <si>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</si>
  <si>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</si>
  <si>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</si>
  <si>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</si>
  <si>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</si>
  <si>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</si>
  <si>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</si>
  <si>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</si>
  <si>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</si>
  <si>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</si>
  <si>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</si>
  <si>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</si>
  <si>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</si>
  <si>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</si>
  <si>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</si>
  <si>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</si>
  <si>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</si>
  <si>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</si>
  <si>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</si>
  <si>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</si>
  <si>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</si>
  <si>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</si>
  <si>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</si>
  <si>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</si>
  <si>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</si>
  <si>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</si>
  <si>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</si>
  <si>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</si>
  <si>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</si>
  <si>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</si>
  <si>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</si>
  <si>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</si>
  <si>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</si>
  <si>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0.15</t>
  </si>
  <si>
    <t>▲ 2.24</t>
  </si>
  <si>
    <t>水道事業会計</t>
  </si>
  <si>
    <t>一般会計</t>
  </si>
  <si>
    <t>病院事業会計</t>
  </si>
  <si>
    <t>下水道事業特別会計</t>
  </si>
  <si>
    <t>介護保険特別会計（保険事業勘定）</t>
  </si>
  <si>
    <t>国民健康保険特別会計（直診勘定）</t>
  </si>
  <si>
    <t>農業集落排水事業特別会計</t>
  </si>
  <si>
    <t>国民健康保険特別会計（事業勘定）</t>
  </si>
  <si>
    <t>その他会計（赤字）</t>
  </si>
  <si>
    <t>その他会計（黒字）</t>
  </si>
  <si>
    <t>H25末</t>
    <phoneticPr fontId="5"/>
  </si>
  <si>
    <t>H26末</t>
    <phoneticPr fontId="5"/>
  </si>
  <si>
    <t>H27末</t>
    <phoneticPr fontId="5"/>
  </si>
  <si>
    <t>H28末</t>
    <phoneticPr fontId="5"/>
  </si>
  <si>
    <t>H29末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</si>
  <si>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</si>
  <si>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</si>
  <si>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</si>
  <si>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</si>
  <si>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</si>
  <si>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</si>
  <si>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</si>
  <si>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</si>
  <si>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</si>
  <si>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</si>
  <si>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</si>
  <si>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</si>
  <si>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小美玉市土地開発公社</t>
    <rPh sb="0" eb="3">
      <t>オミタマ</t>
    </rPh>
    <rPh sb="3" eb="4">
      <t>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</si>
  <si>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</si>
  <si>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</si>
  <si>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合併振興基金</t>
    <rPh sb="0" eb="2">
      <t>ガッペイ</t>
    </rPh>
    <rPh sb="2" eb="4">
      <t>シンコウ</t>
    </rPh>
    <rPh sb="4" eb="6">
      <t>キキン</t>
    </rPh>
    <phoneticPr fontId="2"/>
  </si>
  <si>
    <t>公共施設整備基金</t>
    <rPh sb="0" eb="2">
      <t>コウキョウ</t>
    </rPh>
    <rPh sb="2" eb="4">
      <t>シセツ</t>
    </rPh>
    <rPh sb="4" eb="6">
      <t>セイビ</t>
    </rPh>
    <rPh sb="6" eb="8">
      <t>キキン</t>
    </rPh>
    <phoneticPr fontId="2"/>
  </si>
  <si>
    <t>ふるさと応援基金</t>
    <rPh sb="4" eb="6">
      <t>オウエン</t>
    </rPh>
    <rPh sb="6" eb="8">
      <t>キキン</t>
    </rPh>
    <phoneticPr fontId="2"/>
  </si>
  <si>
    <t>道路整備基金</t>
    <rPh sb="0" eb="2">
      <t>ドウロ</t>
    </rPh>
    <rPh sb="2" eb="4">
      <t>セイビ</t>
    </rPh>
    <rPh sb="4" eb="6">
      <t>キキン</t>
    </rPh>
    <phoneticPr fontId="2"/>
  </si>
  <si>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</si>
  <si>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</si>
  <si>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</si>
  <si>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</si>
  <si>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</si>
  <si>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</si>
  <si>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</si>
  <si>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</si>
  <si>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</si>
  <si>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</si>
  <si>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</si>
  <si>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</si>
  <si>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</si>
  <si>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</si>
  <si>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</si>
  <si>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</si>
  <si>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</si>
  <si>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</si>
  <si>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</si>
  <si>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</si>
  <si>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</si>
  <si>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実質公債比率とも近年はほぼ横ばいで推移している。将来負担比率に関しては類似団体内平均を上回っている一方で、実質公債比率については類似団体内平均を下回っている。また、普通交付税の一本算定への段階的な縮減により標準財政規模が減少することや都市建設計画に基づく４大事業が最盛期を迎え地方債現在高が増加することから、今後、将来負担比率の増加が見込まれる。実質公債比率に関しては、大規模建設の財源に普通交付税算定に有利な合併特例債を活用していることから、交付税算入率の低い起債償還額が減少し算入率の高い起債償還額が増加することから、7～8％で推移することが見込まれる。今後も大規模な建設事業が続くことから、引き続き交付税算定に有利な合併特例債等の活用や合併市町村幹線道路緊急支援市町村補助金等の財源を確保しながら財政の健全化に努める。</t>
    <rPh sb="1" eb="3">
      <t>ショウライ</t>
    </rPh>
    <rPh sb="3" eb="5">
      <t>フタン</t>
    </rPh>
    <rPh sb="5" eb="7">
      <t>ヒリツ</t>
    </rPh>
    <rPh sb="8" eb="10">
      <t>ジッシツ</t>
    </rPh>
    <rPh sb="10" eb="12">
      <t>コウサイ</t>
    </rPh>
    <rPh sb="12" eb="14">
      <t>ヒリツ</t>
    </rPh>
    <rPh sb="16" eb="18">
      <t>キンネン</t>
    </rPh>
    <rPh sb="21" eb="22">
      <t>ヨコ</t>
    </rPh>
    <rPh sb="25" eb="27">
      <t>スイイ</t>
    </rPh>
    <rPh sb="32" eb="34">
      <t>ショウライ</t>
    </rPh>
    <rPh sb="34" eb="36">
      <t>フタン</t>
    </rPh>
    <rPh sb="36" eb="38">
      <t>ヒリツ</t>
    </rPh>
    <rPh sb="39" eb="40">
      <t>カン</t>
    </rPh>
    <rPh sb="43" eb="45">
      <t>ルイジ</t>
    </rPh>
    <rPh sb="45" eb="47">
      <t>ダンタイ</t>
    </rPh>
    <rPh sb="47" eb="48">
      <t>ナイ</t>
    </rPh>
    <rPh sb="48" eb="50">
      <t>ヘイキン</t>
    </rPh>
    <rPh sb="51" eb="53">
      <t>ウワマワ</t>
    </rPh>
    <rPh sb="57" eb="59">
      <t>イッポウ</t>
    </rPh>
    <rPh sb="61" eb="63">
      <t>ジッシツ</t>
    </rPh>
    <rPh sb="63" eb="65">
      <t>コウサイ</t>
    </rPh>
    <rPh sb="65" eb="66">
      <t>ヒ</t>
    </rPh>
    <rPh sb="66" eb="67">
      <t>リツ</t>
    </rPh>
    <rPh sb="72" eb="74">
      <t>ルイジ</t>
    </rPh>
    <rPh sb="74" eb="76">
      <t>ダンタイ</t>
    </rPh>
    <rPh sb="76" eb="77">
      <t>ナイ</t>
    </rPh>
    <rPh sb="77" eb="79">
      <t>ヘイキン</t>
    </rPh>
    <rPh sb="80" eb="82">
      <t>シタマワ</t>
    </rPh>
    <rPh sb="90" eb="92">
      <t>フツウ</t>
    </rPh>
    <rPh sb="92" eb="95">
      <t>コウフゼイ</t>
    </rPh>
    <rPh sb="96" eb="98">
      <t>イッポン</t>
    </rPh>
    <rPh sb="98" eb="100">
      <t>サンテイ</t>
    </rPh>
    <rPh sb="102" eb="105">
      <t>ダンカイテキ</t>
    </rPh>
    <rPh sb="106" eb="108">
      <t>シュクゲン</t>
    </rPh>
    <rPh sb="111" eb="113">
      <t>ヒョウジュン</t>
    </rPh>
    <rPh sb="113" eb="115">
      <t>ザイセイ</t>
    </rPh>
    <rPh sb="115" eb="117">
      <t>キボ</t>
    </rPh>
    <rPh sb="118" eb="120">
      <t>ゲンショウ</t>
    </rPh>
    <rPh sb="125" eb="127">
      <t>トシ</t>
    </rPh>
    <rPh sb="127" eb="129">
      <t>ケンセツ</t>
    </rPh>
    <rPh sb="129" eb="131">
      <t>ケイカク</t>
    </rPh>
    <rPh sb="132" eb="133">
      <t>モト</t>
    </rPh>
    <rPh sb="136" eb="139">
      <t>ダイジギョウ</t>
    </rPh>
    <rPh sb="140" eb="143">
      <t>サイセイキ</t>
    </rPh>
    <rPh sb="144" eb="145">
      <t>ムカ</t>
    </rPh>
    <rPh sb="146" eb="149">
      <t>チホウサイ</t>
    </rPh>
    <rPh sb="149" eb="151">
      <t>ゲンザイ</t>
    </rPh>
    <rPh sb="151" eb="152">
      <t>ダカ</t>
    </rPh>
    <rPh sb="153" eb="155">
      <t>ゾウカ</t>
    </rPh>
    <rPh sb="162" eb="164">
      <t>コンゴ</t>
    </rPh>
    <rPh sb="165" eb="167">
      <t>ショウライ</t>
    </rPh>
    <rPh sb="167" eb="169">
      <t>フタン</t>
    </rPh>
    <rPh sb="169" eb="171">
      <t>ヒリツ</t>
    </rPh>
    <rPh sb="172" eb="174">
      <t>ゾウカ</t>
    </rPh>
    <rPh sb="175" eb="177">
      <t>ミコ</t>
    </rPh>
    <rPh sb="181" eb="183">
      <t>ジッシツ</t>
    </rPh>
    <rPh sb="183" eb="185">
      <t>コウサイ</t>
    </rPh>
    <rPh sb="185" eb="187">
      <t>ヒリツ</t>
    </rPh>
    <rPh sb="188" eb="189">
      <t>カン</t>
    </rPh>
    <rPh sb="193" eb="196">
      <t>ダイキボ</t>
    </rPh>
    <rPh sb="196" eb="198">
      <t>ケンセツ</t>
    </rPh>
    <rPh sb="199" eb="201">
      <t>ザイゲン</t>
    </rPh>
    <rPh sb="202" eb="204">
      <t>フツウ</t>
    </rPh>
    <rPh sb="204" eb="207">
      <t>コウフゼイ</t>
    </rPh>
    <rPh sb="207" eb="209">
      <t>サンテイ</t>
    </rPh>
    <rPh sb="210" eb="212">
      <t>ユウリ</t>
    </rPh>
    <rPh sb="213" eb="215">
      <t>ガッペイ</t>
    </rPh>
    <rPh sb="215" eb="217">
      <t>トクレイ</t>
    </rPh>
    <rPh sb="217" eb="218">
      <t>サイ</t>
    </rPh>
    <rPh sb="219" eb="221">
      <t>カツヨウ</t>
    </rPh>
    <rPh sb="230" eb="233">
      <t>コウフゼイ</t>
    </rPh>
    <rPh sb="233" eb="235">
      <t>サンニュウ</t>
    </rPh>
    <rPh sb="235" eb="236">
      <t>リツ</t>
    </rPh>
    <rPh sb="237" eb="238">
      <t>ヒク</t>
    </rPh>
    <rPh sb="239" eb="241">
      <t>キサイ</t>
    </rPh>
    <rPh sb="241" eb="243">
      <t>ショウカン</t>
    </rPh>
    <rPh sb="243" eb="244">
      <t>ガク</t>
    </rPh>
    <rPh sb="245" eb="247">
      <t>ゲンショウ</t>
    </rPh>
    <rPh sb="248" eb="250">
      <t>サンニュウ</t>
    </rPh>
    <rPh sb="250" eb="251">
      <t>リツ</t>
    </rPh>
    <rPh sb="252" eb="253">
      <t>タカ</t>
    </rPh>
    <rPh sb="254" eb="256">
      <t>キサイ</t>
    </rPh>
    <rPh sb="256" eb="258">
      <t>ショウカン</t>
    </rPh>
    <rPh sb="258" eb="259">
      <t>ガク</t>
    </rPh>
    <rPh sb="260" eb="262">
      <t>ゾウカ</t>
    </rPh>
    <rPh sb="274" eb="276">
      <t>スイイ</t>
    </rPh>
    <rPh sb="281" eb="283">
      <t>ミコ</t>
    </rPh>
    <rPh sb="287" eb="289">
      <t>コンゴ</t>
    </rPh>
    <rPh sb="290" eb="293">
      <t>ダイキボ</t>
    </rPh>
    <rPh sb="294" eb="296">
      <t>ケンセツ</t>
    </rPh>
    <rPh sb="296" eb="298">
      <t>ジギョウ</t>
    </rPh>
    <rPh sb="299" eb="300">
      <t>ツヅ</t>
    </rPh>
    <rPh sb="306" eb="307">
      <t>ヒ</t>
    </rPh>
    <rPh sb="308" eb="309">
      <t>ツヅ</t>
    </rPh>
    <rPh sb="310" eb="313">
      <t>コウフゼイ</t>
    </rPh>
    <rPh sb="313" eb="315">
      <t>サンテイ</t>
    </rPh>
    <rPh sb="316" eb="318">
      <t>ユウリ</t>
    </rPh>
    <rPh sb="319" eb="321">
      <t>ガッペイ</t>
    </rPh>
    <rPh sb="321" eb="323">
      <t>トクレイ</t>
    </rPh>
    <rPh sb="323" eb="324">
      <t>サイ</t>
    </rPh>
    <rPh sb="324" eb="325">
      <t>トウ</t>
    </rPh>
    <rPh sb="326" eb="328">
      <t>カツヨウ</t>
    </rPh>
    <rPh sb="329" eb="331">
      <t>ガッペイ</t>
    </rPh>
    <rPh sb="331" eb="334">
      <t>シチョウソン</t>
    </rPh>
    <rPh sb="334" eb="336">
      <t>カンセン</t>
    </rPh>
    <rPh sb="336" eb="338">
      <t>ドウロ</t>
    </rPh>
    <rPh sb="338" eb="340">
      <t>キンキュウ</t>
    </rPh>
    <rPh sb="340" eb="342">
      <t>シエン</t>
    </rPh>
    <rPh sb="342" eb="345">
      <t>シチョウソン</t>
    </rPh>
    <rPh sb="345" eb="348">
      <t>ホジョキン</t>
    </rPh>
    <rPh sb="348" eb="349">
      <t>トウ</t>
    </rPh>
    <rPh sb="350" eb="352">
      <t>ザイゲン</t>
    </rPh>
    <rPh sb="353" eb="355">
      <t>カクホ</t>
    </rPh>
    <rPh sb="359" eb="361">
      <t>ザイセイ</t>
    </rPh>
    <rPh sb="362" eb="364">
      <t>ケンゼン</t>
    </rPh>
    <rPh sb="364" eb="365">
      <t>カ</t>
    </rPh>
    <rPh sb="366" eb="367">
      <t>ツト</t>
    </rPh>
    <phoneticPr fontId="2"/>
  </si>
  <si>
    <r>
      <t>　</t>
    </r>
    <r>
      <rPr>
        <sz val="11"/>
        <rFont val="ＭＳ Ｐゴシック"/>
        <family val="3"/>
        <charset val="128"/>
      </rPr>
      <t>将来負担比率については、前年度と比較すると1.7ポイント減少し類似団体内平均を37.0ポイント上回っている。合併特例事業債（広域幹線道路整備事業、学校建設事業、羽鳥駅整備事業）の増加に伴い地方債現在高が増加したことにより将来負担額が増加した。それに対し将来負担額から差し引かれる充当可能財源等が合併特例債の基準財政需要額算入見込額の増により前年度より増加したことで分子の値が前年度比1.5％の減となったことにより比率が減少した。有形固定資産減価償却率については、前年度と比較すると0.3ポイント増加したものの、類似団体内平均を6.1ポイント下回っている。一般廃棄物処理施設の減価償却が進んだことから比率が上昇した。大規模建設事業完了後に有形固定資産減価償却率の一時的な減少が見込まれるが、公共施設等総合管理計画に基づいた公共施設の統廃合や適切な施設の維持管理に努めていく。</t>
    </r>
    <rPh sb="55" eb="57">
      <t>ガッペイ</t>
    </rPh>
    <rPh sb="57" eb="59">
      <t>トクレイ</t>
    </rPh>
    <rPh sb="59" eb="62">
      <t>ジギョウサイ</t>
    </rPh>
    <rPh sb="63" eb="65">
      <t>コウイキ</t>
    </rPh>
    <rPh sb="65" eb="67">
      <t>カンセン</t>
    </rPh>
    <rPh sb="67" eb="69">
      <t>ドウロ</t>
    </rPh>
    <rPh sb="69" eb="71">
      <t>セイビ</t>
    </rPh>
    <rPh sb="71" eb="73">
      <t>ジギョウ</t>
    </rPh>
    <rPh sb="74" eb="76">
      <t>ガッコウ</t>
    </rPh>
    <rPh sb="76" eb="78">
      <t>ケンセツ</t>
    </rPh>
    <rPh sb="78" eb="80">
      <t>ジギョウ</t>
    </rPh>
    <rPh sb="81" eb="84">
      <t>ハトリエキ</t>
    </rPh>
    <rPh sb="84" eb="86">
      <t>セイビ</t>
    </rPh>
    <rPh sb="86" eb="88">
      <t>ジギョウ</t>
    </rPh>
    <rPh sb="90" eb="92">
      <t>ゾウカ</t>
    </rPh>
    <rPh sb="93" eb="94">
      <t>トモナ</t>
    </rPh>
    <rPh sb="95" eb="98">
      <t>チホウサイ</t>
    </rPh>
    <rPh sb="98" eb="100">
      <t>ゲンザイ</t>
    </rPh>
    <rPh sb="100" eb="101">
      <t>ダカ</t>
    </rPh>
    <rPh sb="102" eb="104">
      <t>ゾウカ</t>
    </rPh>
    <rPh sb="111" eb="113">
      <t>ショウライ</t>
    </rPh>
    <rPh sb="113" eb="115">
      <t>フタン</t>
    </rPh>
    <rPh sb="115" eb="116">
      <t>ガク</t>
    </rPh>
    <rPh sb="117" eb="119">
      <t>ゾウカ</t>
    </rPh>
    <rPh sb="125" eb="126">
      <t>タイ</t>
    </rPh>
    <rPh sb="127" eb="129">
      <t>ショウライ</t>
    </rPh>
    <rPh sb="129" eb="131">
      <t>フタン</t>
    </rPh>
    <rPh sb="131" eb="132">
      <t>ガク</t>
    </rPh>
    <rPh sb="134" eb="135">
      <t>サ</t>
    </rPh>
    <rPh sb="136" eb="137">
      <t>ヒ</t>
    </rPh>
    <rPh sb="140" eb="142">
      <t>ジュウトウ</t>
    </rPh>
    <rPh sb="142" eb="144">
      <t>カノウ</t>
    </rPh>
    <rPh sb="144" eb="146">
      <t>ザイゲン</t>
    </rPh>
    <rPh sb="146" eb="147">
      <t>トウ</t>
    </rPh>
    <rPh sb="148" eb="150">
      <t>ガッペイ</t>
    </rPh>
    <rPh sb="150" eb="152">
      <t>トクレイ</t>
    </rPh>
    <rPh sb="152" eb="153">
      <t>サイ</t>
    </rPh>
    <rPh sb="154" eb="156">
      <t>キジュン</t>
    </rPh>
    <rPh sb="156" eb="158">
      <t>ザイセイ</t>
    </rPh>
    <rPh sb="158" eb="160">
      <t>ジュヨウ</t>
    </rPh>
    <rPh sb="160" eb="161">
      <t>ガク</t>
    </rPh>
    <rPh sb="161" eb="163">
      <t>サンニュウ</t>
    </rPh>
    <rPh sb="163" eb="165">
      <t>ミコミ</t>
    </rPh>
    <rPh sb="165" eb="166">
      <t>ガク</t>
    </rPh>
    <rPh sb="167" eb="168">
      <t>ゾウ</t>
    </rPh>
    <rPh sb="171" eb="174">
      <t>ゼンネンド</t>
    </rPh>
    <rPh sb="176" eb="178">
      <t>ゾウカ</t>
    </rPh>
    <rPh sb="183" eb="185">
      <t>ブンシ</t>
    </rPh>
    <rPh sb="186" eb="187">
      <t>アタイ</t>
    </rPh>
    <rPh sb="188" eb="191">
      <t>ゼンネンド</t>
    </rPh>
    <rPh sb="191" eb="192">
      <t>ヒ</t>
    </rPh>
    <rPh sb="197" eb="198">
      <t>ゲン</t>
    </rPh>
    <rPh sb="207" eb="209">
      <t>ヒリツ</t>
    </rPh>
    <rPh sb="210" eb="212">
      <t>ゲンショウ</t>
    </rPh>
    <rPh sb="215" eb="217">
      <t>ユウケイ</t>
    </rPh>
    <rPh sb="217" eb="219">
      <t>コテイ</t>
    </rPh>
    <rPh sb="219" eb="221">
      <t>シサン</t>
    </rPh>
    <rPh sb="221" eb="223">
      <t>ゲンカ</t>
    </rPh>
    <rPh sb="223" eb="225">
      <t>ショウキャク</t>
    </rPh>
    <rPh sb="225" eb="226">
      <t>リツ</t>
    </rPh>
    <rPh sb="232" eb="235">
      <t>ゼンネンド</t>
    </rPh>
    <rPh sb="236" eb="238">
      <t>ヒカク</t>
    </rPh>
    <rPh sb="248" eb="250">
      <t>ゾウカ</t>
    </rPh>
    <rPh sb="256" eb="258">
      <t>ルイジ</t>
    </rPh>
    <rPh sb="258" eb="260">
      <t>ダンタイ</t>
    </rPh>
    <rPh sb="260" eb="261">
      <t>ナイ</t>
    </rPh>
    <rPh sb="261" eb="263">
      <t>ヘイキン</t>
    </rPh>
    <rPh sb="271" eb="273">
      <t>シタマワ</t>
    </rPh>
    <rPh sb="278" eb="280">
      <t>イッパン</t>
    </rPh>
    <rPh sb="280" eb="283">
      <t>ハイキブツ</t>
    </rPh>
    <rPh sb="283" eb="285">
      <t>ショリ</t>
    </rPh>
    <rPh sb="285" eb="287">
      <t>シセツ</t>
    </rPh>
    <rPh sb="288" eb="290">
      <t>ゲンカ</t>
    </rPh>
    <rPh sb="290" eb="292">
      <t>ショウキャク</t>
    </rPh>
    <rPh sb="293" eb="294">
      <t>スス</t>
    </rPh>
    <rPh sb="300" eb="302">
      <t>ヒリツ</t>
    </rPh>
    <rPh sb="303" eb="305">
      <t>ジョウショウ</t>
    </rPh>
    <rPh sb="308" eb="311">
      <t>ダイキボ</t>
    </rPh>
    <rPh sb="311" eb="313">
      <t>ケンセツ</t>
    </rPh>
    <rPh sb="313" eb="315">
      <t>ジギョウ</t>
    </rPh>
    <rPh sb="315" eb="317">
      <t>カンリョウ</t>
    </rPh>
    <rPh sb="317" eb="318">
      <t>ゴ</t>
    </rPh>
    <rPh sb="319" eb="321">
      <t>ユウケイ</t>
    </rPh>
    <rPh sb="321" eb="323">
      <t>コテイ</t>
    </rPh>
    <rPh sb="323" eb="325">
      <t>シサン</t>
    </rPh>
    <rPh sb="325" eb="327">
      <t>ゲンカ</t>
    </rPh>
    <rPh sb="327" eb="329">
      <t>ショウキャク</t>
    </rPh>
    <rPh sb="329" eb="330">
      <t>リツ</t>
    </rPh>
    <rPh sb="331" eb="334">
      <t>イチジテキ</t>
    </rPh>
    <rPh sb="335" eb="337">
      <t>ゲンショウ</t>
    </rPh>
    <rPh sb="338" eb="340">
      <t>ミコ</t>
    </rPh>
    <rPh sb="345" eb="347">
      <t>コウキョウ</t>
    </rPh>
    <rPh sb="347" eb="349">
      <t>シセツ</t>
    </rPh>
    <rPh sb="349" eb="350">
      <t>トウ</t>
    </rPh>
    <rPh sb="350" eb="352">
      <t>ソウゴウ</t>
    </rPh>
    <rPh sb="352" eb="354">
      <t>カンリ</t>
    </rPh>
    <rPh sb="354" eb="356">
      <t>ケイカク</t>
    </rPh>
    <rPh sb="357" eb="358">
      <t>モト</t>
    </rPh>
    <rPh sb="361" eb="363">
      <t>コウキョウ</t>
    </rPh>
    <rPh sb="363" eb="365">
      <t>シセツ</t>
    </rPh>
    <rPh sb="366" eb="369">
      <t>トウハイゴウ</t>
    </rPh>
    <rPh sb="370" eb="372">
      <t>テキセツ</t>
    </rPh>
    <rPh sb="373" eb="375">
      <t>シセツ</t>
    </rPh>
    <rPh sb="376" eb="378">
      <t>イジ</t>
    </rPh>
    <rPh sb="378" eb="380">
      <t>カンリ</t>
    </rPh>
    <rPh sb="381" eb="382">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</si>
</sst>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DD66-446C-93D6-852AC55A3E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122906</c:v>
                </c:pt>
                <c:pt idx="1">
                  <c:v>85124</c:v>
                </c:pt>
                <c:pt idx="2">
                  <c:v>93813</c:v>
                </c:pt>
                <c:pt idx="3">
                  <c:v>80551</c:v>
                </c:pt>
                <c:pt idx="4">
                  <c:v>112636</c:v>
                </c:pt>
              </c:numCache>
            </c:numRef>
          </c:val>
          <c:smooth val="0"/>
          <c:extLst>
            <c:ext xmlns:c16="http://schemas.microsoft.com/office/drawing/2014/chart" uri="{C3380CC4-5D6E-409C-BE32-E72D297353CC}">
              <c16:uniqueId val="{00000001-DD66-446C-93D6-852AC55A3E6A}"/>
            </c:ext>
          </c:extLst>
        </c:ser>
        <c:dLbls>
          <c:showLegendKey val="0"/>
          <c:showVal val="0"/>
          <c:showCatName val="0"/>
          <c:showSerName val="0"/>
          <c:showPercent val="0"/>
          <c:showBubbleSize val="0"/>
        </c:dLbls>
        <c:marker val="1"/>
        <c:smooth val="0"/>
        <c:axId val="469957816"/>
        <c:axId val="372833840"/>
      </c:lineChart>
      <c:catAx>
        <c:axId val="469957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833840"/>
        <c:crosses val="autoZero"/>
        <c:auto val="1"/>
        <c:lblAlgn val="ctr"/>
        <c:lblOffset val="100"/>
        <c:tickLblSkip val="1"/>
        <c:tickMarkSkip val="1"/>
        <c:noMultiLvlLbl val="0"/>
      </c:catAx>
      <c:valAx>
        <c:axId val="372833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957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c:v>
                </c:pt>
                <c:pt idx="1">
                  <c:v>4.41</c:v>
                </c:pt>
                <c:pt idx="2">
                  <c:v>4.53</c:v>
                </c:pt>
                <c:pt idx="3">
                  <c:v>7.15</c:v>
                </c:pt>
                <c:pt idx="4">
                  <c:v>5.13</c:v>
                </c:pt>
              </c:numCache>
            </c:numRef>
          </c:val>
          <c:extLst>
            <c:ext xmlns:c16="http://schemas.microsoft.com/office/drawing/2014/chart" uri="{C3380CC4-5D6E-409C-BE32-E72D297353CC}">
              <c16:uniqueId val="{00000000-69DF-4862-96BA-8F7F1AD17D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25.12</c:v>
                </c:pt>
                <c:pt idx="1">
                  <c:v>24.71</c:v>
                </c:pt>
                <c:pt idx="2">
                  <c:v>24.95</c:v>
                </c:pt>
                <c:pt idx="3">
                  <c:v>23.95</c:v>
                </c:pt>
                <c:pt idx="4">
                  <c:v>22.54</c:v>
                </c:pt>
              </c:numCache>
            </c:numRef>
          </c:val>
          <c:extLst>
            <c:ext xmlns:c16="http://schemas.microsoft.com/office/drawing/2014/chart" uri="{C3380CC4-5D6E-409C-BE32-E72D297353CC}">
              <c16:uniqueId val="{00000001-69DF-4862-96BA-8F7F1AD17DFE}"/>
            </c:ext>
          </c:extLst>
        </c:ser>
        <c:dLbls>
          <c:showLegendKey val="0"/>
          <c:showVal val="0"/>
          <c:showCatName val="0"/>
          <c:showSerName val="0"/>
          <c:showPercent val="0"/>
          <c:showBubbleSize val="0"/>
        </c:dLbls>
        <c:gapWidth val="250"/>
        <c:overlap val="100"/>
        <c:axId val="472454416"/>
        <c:axId val="47245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0.79</c:v>
                </c:pt>
                <c:pt idx="2">
                  <c:v>0.1</c:v>
                </c:pt>
                <c:pt idx="3">
                  <c:v>1.21</c:v>
                </c:pt>
                <c:pt idx="4">
                  <c:v>-2.2400000000000002</c:v>
                </c:pt>
              </c:numCache>
            </c:numRef>
          </c:val>
          <c:smooth val="0"/>
          <c:extLst>
            <c:ext xmlns:c16="http://schemas.microsoft.com/office/drawing/2014/chart" uri="{C3380CC4-5D6E-409C-BE32-E72D297353CC}">
              <c16:uniqueId val="{00000002-69DF-4862-96BA-8F7F1AD17DFE}"/>
            </c:ext>
          </c:extLst>
        </c:ser>
        <c:dLbls>
          <c:showLegendKey val="0"/>
          <c:showVal val="0"/>
          <c:showCatName val="0"/>
          <c:showSerName val="0"/>
          <c:showPercent val="0"/>
          <c:showBubbleSize val="0"/>
        </c:dLbls>
        <c:marker val="1"/>
        <c:smooth val="0"/>
        <c:axId val="472454416"/>
        <c:axId val="472454800"/>
      </c:lineChart>
      <c:catAx>
        <c:axId val="47245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454800"/>
        <c:crosses val="autoZero"/>
        <c:auto val="1"/>
        <c:lblAlgn val="ctr"/>
        <c:lblOffset val="100"/>
        <c:tickLblSkip val="1"/>
        <c:tickMarkSkip val="1"/>
        <c:noMultiLvlLbl val="0"/>
      </c:catAx>
      <c:valAx>
        <c:axId val="47245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45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0.12</c:v>
                </c:pt>
                <c:pt idx="2">
                  <c:v>#N/A</c:v>
                </c:pt>
                <c:pt idx="3">
                  <c:v>0.06</c:v>
                </c:pt>
                <c:pt idx="4">
                  <c:v>#N/A</c:v>
                </c:pt>
                <c:pt idx="5">
                  <c:v>0.14000000000000001</c:v>
                </c:pt>
                <c:pt idx="6">
                  <c:v>#N/A</c:v>
                </c:pt>
                <c:pt idx="7">
                  <c:v>0.09</c:v>
                </c:pt>
                <c:pt idx="8">
                  <c:v>#N/A</c:v>
                </c:pt>
                <c:pt idx="9">
                  <c:v>0.05</c:v>
                </c:pt>
              </c:numCache>
            </c:numRef>
          </c:val>
          <c:extLst>
            <c:ext xmlns:c16="http://schemas.microsoft.com/office/drawing/2014/chart" uri="{C3380CC4-5D6E-409C-BE32-E72D297353CC}">
              <c16:uniqueId val="{00000000-026B-431B-83AC-02F97F1AD2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B-431B-83AC-02F97F1AD21A}"/>
            </c:ext>
          </c:extLst>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0.49</c:v>
                </c:pt>
                <c:pt idx="4">
                  <c:v>#N/A</c:v>
                </c:pt>
                <c:pt idx="5">
                  <c:v>0.4</c:v>
                </c:pt>
                <c:pt idx="6">
                  <c:v>#N/A</c:v>
                </c:pt>
                <c:pt idx="7">
                  <c:v>0.67</c:v>
                </c:pt>
                <c:pt idx="8">
                  <c:v>#N/A</c:v>
                </c:pt>
                <c:pt idx="9">
                  <c:v>0.05</c:v>
                </c:pt>
              </c:numCache>
            </c:numRef>
          </c:val>
          <c:extLst>
            <c:ext xmlns:c16="http://schemas.microsoft.com/office/drawing/2014/chart" uri="{C3380CC4-5D6E-409C-BE32-E72D297353CC}">
              <c16:uniqueId val="{00000002-026B-431B-83AC-02F97F1AD21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0.13</c:v>
                </c:pt>
                <c:pt idx="4">
                  <c:v>#N/A</c:v>
                </c:pt>
                <c:pt idx="5">
                  <c:v>0.14000000000000001</c:v>
                </c:pt>
                <c:pt idx="6">
                  <c:v>#N/A</c:v>
                </c:pt>
                <c:pt idx="7">
                  <c:v>0.1</c:v>
                </c:pt>
                <c:pt idx="8">
                  <c:v>#N/A</c:v>
                </c:pt>
                <c:pt idx="9">
                  <c:v>0.05</c:v>
                </c:pt>
              </c:numCache>
            </c:numRef>
          </c:val>
          <c:extLst>
            <c:ext xmlns:c16="http://schemas.microsoft.com/office/drawing/2014/chart" uri="{C3380CC4-5D6E-409C-BE32-E72D297353CC}">
              <c16:uniqueId val="{00000003-026B-431B-83AC-02F97F1AD21A}"/>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0.08</c:v>
                </c:pt>
                <c:pt idx="4">
                  <c:v>#N/A</c:v>
                </c:pt>
                <c:pt idx="5">
                  <c:v>0.06</c:v>
                </c:pt>
                <c:pt idx="6">
                  <c:v>#N/A</c:v>
                </c:pt>
                <c:pt idx="7">
                  <c:v>0.1</c:v>
                </c:pt>
                <c:pt idx="8">
                  <c:v>#N/A</c:v>
                </c:pt>
                <c:pt idx="9">
                  <c:v>0.1</c:v>
                </c:pt>
              </c:numCache>
            </c:numRef>
          </c:val>
          <c:extLst>
            <c:ext xmlns:c16="http://schemas.microsoft.com/office/drawing/2014/chart" uri="{C3380CC4-5D6E-409C-BE32-E72D297353CC}">
              <c16:uniqueId val="{00000004-026B-431B-83AC-02F97F1AD21A}"/>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0.88</c:v>
                </c:pt>
                <c:pt idx="4">
                  <c:v>#N/A</c:v>
                </c:pt>
                <c:pt idx="5">
                  <c:v>0.8</c:v>
                </c:pt>
                <c:pt idx="6">
                  <c:v>#N/A</c:v>
                </c:pt>
                <c:pt idx="7">
                  <c:v>0.78</c:v>
                </c:pt>
                <c:pt idx="8">
                  <c:v>#N/A</c:v>
                </c:pt>
                <c:pt idx="9">
                  <c:v>0.31</c:v>
                </c:pt>
              </c:numCache>
            </c:numRef>
          </c:val>
          <c:extLst>
            <c:ext xmlns:c16="http://schemas.microsoft.com/office/drawing/2014/chart" uri="{C3380CC4-5D6E-409C-BE32-E72D297353CC}">
              <c16:uniqueId val="{00000005-026B-431B-83AC-02F97F1AD21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0.3</c:v>
                </c:pt>
                <c:pt idx="4">
                  <c:v>#N/A</c:v>
                </c:pt>
                <c:pt idx="5">
                  <c:v>0.28999999999999998</c:v>
                </c:pt>
                <c:pt idx="6">
                  <c:v>#N/A</c:v>
                </c:pt>
                <c:pt idx="7">
                  <c:v>0.24</c:v>
                </c:pt>
                <c:pt idx="8">
                  <c:v>#N/A</c:v>
                </c:pt>
                <c:pt idx="9">
                  <c:v>0.42</c:v>
                </c:pt>
              </c:numCache>
            </c:numRef>
          </c:val>
          <c:extLst>
            <c:ext xmlns:c16="http://schemas.microsoft.com/office/drawing/2014/chart" uri="{C3380CC4-5D6E-409C-BE32-E72D297353CC}">
              <c16:uniqueId val="{00000006-026B-431B-83AC-02F97F1AD21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1.63</c:v>
                </c:pt>
                <c:pt idx="2">
                  <c:v>#N/A</c:v>
                </c:pt>
                <c:pt idx="3">
                  <c:v>1.63</c:v>
                </c:pt>
                <c:pt idx="4">
                  <c:v>#N/A</c:v>
                </c:pt>
                <c:pt idx="5">
                  <c:v>1.67</c:v>
                </c:pt>
                <c:pt idx="6">
                  <c:v>#N/A</c:v>
                </c:pt>
                <c:pt idx="7">
                  <c:v>1.88</c:v>
                </c:pt>
                <c:pt idx="8">
                  <c:v>#N/A</c:v>
                </c:pt>
                <c:pt idx="9">
                  <c:v>2.0099999999999998</c:v>
                </c:pt>
              </c:numCache>
            </c:numRef>
          </c:val>
          <c:extLst>
            <c:ext xmlns:c16="http://schemas.microsoft.com/office/drawing/2014/chart" uri="{C3380CC4-5D6E-409C-BE32-E72D297353CC}">
              <c16:uniqueId val="{00000007-026B-431B-83AC-02F97F1AD2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c:v>
                </c:pt>
                <c:pt idx="2">
                  <c:v>#N/A</c:v>
                </c:pt>
                <c:pt idx="3">
                  <c:v>4.4000000000000004</c:v>
                </c:pt>
                <c:pt idx="4">
                  <c:v>#N/A</c:v>
                </c:pt>
                <c:pt idx="5">
                  <c:v>4.51</c:v>
                </c:pt>
                <c:pt idx="6">
                  <c:v>#N/A</c:v>
                </c:pt>
                <c:pt idx="7">
                  <c:v>7.13</c:v>
                </c:pt>
                <c:pt idx="8">
                  <c:v>#N/A</c:v>
                </c:pt>
                <c:pt idx="9">
                  <c:v>5.12</c:v>
                </c:pt>
              </c:numCache>
            </c:numRef>
          </c:val>
          <c:extLst>
            <c:ext xmlns:c16="http://schemas.microsoft.com/office/drawing/2014/chart" uri="{C3380CC4-5D6E-409C-BE32-E72D297353CC}">
              <c16:uniqueId val="{00000008-026B-431B-83AC-02F97F1AD2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11.44</c:v>
                </c:pt>
                <c:pt idx="2">
                  <c:v>#N/A</c:v>
                </c:pt>
                <c:pt idx="3">
                  <c:v>11.52</c:v>
                </c:pt>
                <c:pt idx="4">
                  <c:v>#N/A</c:v>
                </c:pt>
                <c:pt idx="5">
                  <c:v>10.92</c:v>
                </c:pt>
                <c:pt idx="6">
                  <c:v>#N/A</c:v>
                </c:pt>
                <c:pt idx="7">
                  <c:v>9.5</c:v>
                </c:pt>
                <c:pt idx="8">
                  <c:v>#N/A</c:v>
                </c:pt>
                <c:pt idx="9">
                  <c:v>8</c:v>
                </c:pt>
              </c:numCache>
            </c:numRef>
          </c:val>
          <c:extLst>
            <c:ext xmlns:c16="http://schemas.microsoft.com/office/drawing/2014/chart" uri="{C3380CC4-5D6E-409C-BE32-E72D297353CC}">
              <c16:uniqueId val="{00000009-026B-431B-83AC-02F97F1AD21A}"/>
            </c:ext>
          </c:extLst>
        </c:ser>
        <c:dLbls>
          <c:showLegendKey val="0"/>
          <c:showVal val="0"/>
          <c:showCatName val="0"/>
          <c:showSerName val="0"/>
          <c:showPercent val="0"/>
          <c:showBubbleSize val="0"/>
        </c:dLbls>
        <c:gapWidth val="150"/>
        <c:overlap val="100"/>
        <c:axId val="473464624"/>
        <c:axId val="473465008"/>
      </c:barChart>
      <c:catAx>
        <c:axId val="47346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465008"/>
        <c:crosses val="autoZero"/>
        <c:auto val="1"/>
        <c:lblAlgn val="ctr"/>
        <c:lblOffset val="100"/>
        <c:tickLblSkip val="1"/>
        <c:tickMarkSkip val="1"/>
        <c:noMultiLvlLbl val="0"/>
      </c:catAx>
      <c:valAx>
        <c:axId val="47346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46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1973</c:v>
                </c:pt>
                <c:pt idx="5">
                  <c:v>2002</c:v>
                </c:pt>
                <c:pt idx="8">
                  <c:v>2096</c:v>
                </c:pt>
                <c:pt idx="11">
                  <c:v>2148</c:v>
                </c:pt>
                <c:pt idx="14">
                  <c:v>2198</c:v>
                </c:pt>
              </c:numCache>
            </c:numRef>
          </c:val>
          <c:extLst>
            <c:ext xmlns:c16="http://schemas.microsoft.com/office/drawing/2014/chart" uri="{C3380CC4-5D6E-409C-BE32-E72D297353CC}">
              <c16:uniqueId val="{00000000-B767-4A9F-A19C-540FB5562D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67-4A9F-A19C-540FB5562D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67-4A9F-A19C-540FB5562D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c:v>
                </c:pt>
                <c:pt idx="3">
                  <c:v>57</c:v>
                </c:pt>
                <c:pt idx="6">
                  <c:v>60</c:v>
                </c:pt>
                <c:pt idx="9">
                  <c:v>59</c:v>
                </c:pt>
                <c:pt idx="12">
                  <c:v>50</c:v>
                </c:pt>
              </c:numCache>
            </c:numRef>
          </c:val>
          <c:extLst>
            <c:ext xmlns:c16="http://schemas.microsoft.com/office/drawing/2014/chart" uri="{C3380CC4-5D6E-409C-BE32-E72D297353CC}">
              <c16:uniqueId val="{00000003-B767-4A9F-A19C-540FB5562D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810</c:v>
                </c:pt>
                <c:pt idx="3">
                  <c:v>834</c:v>
                </c:pt>
                <c:pt idx="6">
                  <c:v>810</c:v>
                </c:pt>
                <c:pt idx="9">
                  <c:v>805</c:v>
                </c:pt>
                <c:pt idx="12">
                  <c:v>862</c:v>
                </c:pt>
              </c:numCache>
            </c:numRef>
          </c:val>
          <c:extLst>
            <c:ext xmlns:c16="http://schemas.microsoft.com/office/drawing/2014/chart" uri="{C3380CC4-5D6E-409C-BE32-E72D297353CC}">
              <c16:uniqueId val="{00000004-B767-4A9F-A19C-540FB5562D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67-4A9F-A19C-540FB5562D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67-4A9F-A19C-540FB5562D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1873</c:v>
                </c:pt>
                <c:pt idx="3">
                  <c:v>1997</c:v>
                </c:pt>
                <c:pt idx="6">
                  <c:v>2023</c:v>
                </c:pt>
                <c:pt idx="9">
                  <c:v>2065</c:v>
                </c:pt>
                <c:pt idx="12">
                  <c:v>2126</c:v>
                </c:pt>
              </c:numCache>
            </c:numRef>
          </c:val>
          <c:extLst>
            <c:ext xmlns:c16="http://schemas.microsoft.com/office/drawing/2014/chart" uri="{C3380CC4-5D6E-409C-BE32-E72D297353CC}">
              <c16:uniqueId val="{00000007-B767-4A9F-A19C-540FB5562D08}"/>
            </c:ext>
          </c:extLst>
        </c:ser>
        <c:dLbls>
          <c:showLegendKey val="0"/>
          <c:showVal val="0"/>
          <c:showCatName val="0"/>
          <c:showSerName val="0"/>
          <c:showPercent val="0"/>
          <c:showBubbleSize val="0"/>
        </c:dLbls>
        <c:gapWidth val="100"/>
        <c:overlap val="100"/>
        <c:axId val="473207136"/>
        <c:axId val="47319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772</c:v>
                </c:pt>
                <c:pt idx="2">
                  <c:v>#N/A</c:v>
                </c:pt>
                <c:pt idx="3">
                  <c:v>#N/A</c:v>
                </c:pt>
                <c:pt idx="4">
                  <c:v>886</c:v>
                </c:pt>
                <c:pt idx="5">
                  <c:v>#N/A</c:v>
                </c:pt>
                <c:pt idx="6">
                  <c:v>#N/A</c:v>
                </c:pt>
                <c:pt idx="7">
                  <c:v>797</c:v>
                </c:pt>
                <c:pt idx="8">
                  <c:v>#N/A</c:v>
                </c:pt>
                <c:pt idx="9">
                  <c:v>#N/A</c:v>
                </c:pt>
                <c:pt idx="10">
                  <c:v>781</c:v>
                </c:pt>
                <c:pt idx="11">
                  <c:v>#N/A</c:v>
                </c:pt>
                <c:pt idx="12">
                  <c:v>#N/A</c:v>
                </c:pt>
                <c:pt idx="13">
                  <c:v>840</c:v>
                </c:pt>
                <c:pt idx="14">
                  <c:v>#N/A</c:v>
                </c:pt>
              </c:numCache>
            </c:numRef>
          </c:val>
          <c:smooth val="0"/>
          <c:extLst>
            <c:ext xmlns:c16="http://schemas.microsoft.com/office/drawing/2014/chart" uri="{C3380CC4-5D6E-409C-BE32-E72D297353CC}">
              <c16:uniqueId val="{00000008-B767-4A9F-A19C-540FB5562D08}"/>
            </c:ext>
          </c:extLst>
        </c:ser>
        <c:dLbls>
          <c:showLegendKey val="0"/>
          <c:showVal val="0"/>
          <c:showCatName val="0"/>
          <c:showSerName val="0"/>
          <c:showPercent val="0"/>
          <c:showBubbleSize val="0"/>
        </c:dLbls>
        <c:marker val="1"/>
        <c:smooth val="0"/>
        <c:axId val="473207136"/>
        <c:axId val="473191296"/>
      </c:lineChart>
      <c:catAx>
        <c:axId val="4732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191296"/>
        <c:crosses val="autoZero"/>
        <c:auto val="1"/>
        <c:lblAlgn val="ctr"/>
        <c:lblOffset val="100"/>
        <c:tickLblSkip val="1"/>
        <c:tickMarkSkip val="1"/>
        <c:noMultiLvlLbl val="0"/>
      </c:catAx>
      <c:valAx>
        <c:axId val="4731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2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25246</c:v>
                </c:pt>
                <c:pt idx="5">
                  <c:v>26572</c:v>
                </c:pt>
                <c:pt idx="8">
                  <c:v>26851</c:v>
                </c:pt>
                <c:pt idx="11">
                  <c:v>26851</c:v>
                </c:pt>
                <c:pt idx="14">
                  <c:v>27327</c:v>
                </c:pt>
              </c:numCache>
            </c:numRef>
          </c:val>
          <c:extLst>
            <c:ext xmlns:c16="http://schemas.microsoft.com/office/drawing/2014/chart" uri="{C3380CC4-5D6E-409C-BE32-E72D297353CC}">
              <c16:uniqueId val="{00000000-BA48-428B-826A-C78A3D969E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853</c:v>
                </c:pt>
                <c:pt idx="5">
                  <c:v>928</c:v>
                </c:pt>
                <c:pt idx="8">
                  <c:v>906</c:v>
                </c:pt>
                <c:pt idx="11">
                  <c:v>936</c:v>
                </c:pt>
                <c:pt idx="14">
                  <c:v>1020</c:v>
                </c:pt>
              </c:numCache>
            </c:numRef>
          </c:val>
          <c:extLst>
            <c:ext xmlns:c16="http://schemas.microsoft.com/office/drawing/2014/chart" uri="{C3380CC4-5D6E-409C-BE32-E72D297353CC}">
              <c16:uniqueId val="{00000001-BA48-428B-826A-C78A3D969E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6581</c:v>
                </c:pt>
                <c:pt idx="5">
                  <c:v>6819</c:v>
                </c:pt>
                <c:pt idx="8">
                  <c:v>7146</c:v>
                </c:pt>
                <c:pt idx="11">
                  <c:v>6880</c:v>
                </c:pt>
                <c:pt idx="14">
                  <c:v>6910</c:v>
                </c:pt>
              </c:numCache>
            </c:numRef>
          </c:val>
          <c:extLst>
            <c:ext xmlns:c16="http://schemas.microsoft.com/office/drawing/2014/chart" uri="{C3380CC4-5D6E-409C-BE32-E72D297353CC}">
              <c16:uniqueId val="{00000002-BA48-428B-826A-C78A3D969E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48-428B-826A-C78A3D969E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48-428B-826A-C78A3D969E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5-BA48-428B-826A-C78A3D969E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2832</c:v>
                </c:pt>
                <c:pt idx="3">
                  <c:v>3196</c:v>
                </c:pt>
                <c:pt idx="6">
                  <c:v>3094</c:v>
                </c:pt>
                <c:pt idx="9">
                  <c:v>3107</c:v>
                </c:pt>
                <c:pt idx="12">
                  <c:v>3052</c:v>
                </c:pt>
              </c:numCache>
            </c:numRef>
          </c:val>
          <c:extLst>
            <c:ext xmlns:c16="http://schemas.microsoft.com/office/drawing/2014/chart" uri="{C3380CC4-5D6E-409C-BE32-E72D297353CC}">
              <c16:uniqueId val="{00000006-BA48-428B-826A-C78A3D969E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231</c:v>
                </c:pt>
                <c:pt idx="3">
                  <c:v>174</c:v>
                </c:pt>
                <c:pt idx="6">
                  <c:v>117</c:v>
                </c:pt>
                <c:pt idx="9">
                  <c:v>57</c:v>
                </c:pt>
                <c:pt idx="12">
                  <c:v>9</c:v>
                </c:pt>
              </c:numCache>
            </c:numRef>
          </c:val>
          <c:extLst>
            <c:ext xmlns:c16="http://schemas.microsoft.com/office/drawing/2014/chart" uri="{C3380CC4-5D6E-409C-BE32-E72D297353CC}">
              <c16:uniqueId val="{00000007-BA48-428B-826A-C78A3D969E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12681</c:v>
                </c:pt>
                <c:pt idx="3">
                  <c:v>12613</c:v>
                </c:pt>
                <c:pt idx="6">
                  <c:v>12688</c:v>
                </c:pt>
                <c:pt idx="9">
                  <c:v>12403</c:v>
                </c:pt>
                <c:pt idx="12">
                  <c:v>12127</c:v>
                </c:pt>
              </c:numCache>
            </c:numRef>
          </c:val>
          <c:extLst>
            <c:ext xmlns:c16="http://schemas.microsoft.com/office/drawing/2014/chart" uri="{C3380CC4-5D6E-409C-BE32-E72D297353CC}">
              <c16:uniqueId val="{00000008-BA48-428B-826A-C78A3D969E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48-428B-826A-C78A3D969E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23446</c:v>
                </c:pt>
                <c:pt idx="3">
                  <c:v>25137</c:v>
                </c:pt>
                <c:pt idx="6">
                  <c:v>25828</c:v>
                </c:pt>
                <c:pt idx="9">
                  <c:v>25981</c:v>
                </c:pt>
                <c:pt idx="12">
                  <c:v>26840</c:v>
                </c:pt>
              </c:numCache>
            </c:numRef>
          </c:val>
          <c:extLst>
            <c:ext xmlns:c16="http://schemas.microsoft.com/office/drawing/2014/chart" uri="{C3380CC4-5D6E-409C-BE32-E72D297353CC}">
              <c16:uniqueId val="{0000000A-BA48-428B-826A-C78A3D969E68}"/>
            </c:ext>
          </c:extLst>
        </c:ser>
        <c:dLbls>
          <c:showLegendKey val="0"/>
          <c:showVal val="0"/>
          <c:showCatName val="0"/>
          <c:showSerName val="0"/>
          <c:showPercent val="0"/>
          <c:showBubbleSize val="0"/>
        </c:dLbls>
        <c:gapWidth val="100"/>
        <c:overlap val="100"/>
        <c:axId val="470674288"/>
        <c:axId val="470674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6509</c:v>
                </c:pt>
                <c:pt idx="2">
                  <c:v>#N/A</c:v>
                </c:pt>
                <c:pt idx="3">
                  <c:v>#N/A</c:v>
                </c:pt>
                <c:pt idx="4">
                  <c:v>6802</c:v>
                </c:pt>
                <c:pt idx="5">
                  <c:v>#N/A</c:v>
                </c:pt>
                <c:pt idx="6">
                  <c:v>#N/A</c:v>
                </c:pt>
                <c:pt idx="7">
                  <c:v>6824</c:v>
                </c:pt>
                <c:pt idx="8">
                  <c:v>#N/A</c:v>
                </c:pt>
                <c:pt idx="9">
                  <c:v>#N/A</c:v>
                </c:pt>
                <c:pt idx="10">
                  <c:v>6880</c:v>
                </c:pt>
                <c:pt idx="11">
                  <c:v>#N/A</c:v>
                </c:pt>
                <c:pt idx="12">
                  <c:v>#N/A</c:v>
                </c:pt>
                <c:pt idx="13">
                  <c:v>6775</c:v>
                </c:pt>
                <c:pt idx="14">
                  <c:v>#N/A</c:v>
                </c:pt>
              </c:numCache>
            </c:numRef>
          </c:val>
          <c:smooth val="0"/>
          <c:extLst>
            <c:ext xmlns:c16="http://schemas.microsoft.com/office/drawing/2014/chart" uri="{C3380CC4-5D6E-409C-BE32-E72D297353CC}">
              <c16:uniqueId val="{0000000B-BA48-428B-826A-C78A3D969E68}"/>
            </c:ext>
          </c:extLst>
        </c:ser>
        <c:dLbls>
          <c:showLegendKey val="0"/>
          <c:showVal val="0"/>
          <c:showCatName val="0"/>
          <c:showSerName val="0"/>
          <c:showPercent val="0"/>
          <c:showBubbleSize val="0"/>
        </c:dLbls>
        <c:marker val="1"/>
        <c:smooth val="0"/>
        <c:axId val="470674288"/>
        <c:axId val="470674680"/>
      </c:lineChart>
      <c:catAx>
        <c:axId val="47067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674680"/>
        <c:crosses val="autoZero"/>
        <c:auto val="1"/>
        <c:lblAlgn val="ctr"/>
        <c:lblOffset val="100"/>
        <c:tickLblSkip val="1"/>
        <c:tickMarkSkip val="1"/>
        <c:noMultiLvlLbl val="0"/>
      </c:catAx>
      <c:valAx>
        <c:axId val="470674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7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3281</c:v>
                </c:pt>
                <c:pt idx="1">
                  <c:v>3062</c:v>
                </c:pt>
                <c:pt idx="2">
                  <c:v>2919</c:v>
                </c:pt>
              </c:numCache>
            </c:numRef>
          </c:val>
          <c:extLst>
            <c:ext xmlns:c16="http://schemas.microsoft.com/office/drawing/2014/chart" uri="{C3380CC4-5D6E-409C-BE32-E72D297353CC}">
              <c16:uniqueId val="{00000000-2D3D-4879-AF54-3FABFBE51E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2046</c:v>
                </c:pt>
                <c:pt idx="1">
                  <c:v>1996</c:v>
                </c:pt>
                <c:pt idx="2">
                  <c:v>2000</c:v>
                </c:pt>
              </c:numCache>
            </c:numRef>
          </c:val>
          <c:extLst>
            <c:ext xmlns:c16="http://schemas.microsoft.com/office/drawing/2014/chart" uri="{C3380CC4-5D6E-409C-BE32-E72D297353CC}">
              <c16:uniqueId val="{00000001-2D3D-4879-AF54-3FABFBE51E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3655</c:v>
                </c:pt>
                <c:pt idx="1">
                  <c:v>3560</c:v>
                </c:pt>
                <c:pt idx="2">
                  <c:v>3625</c:v>
                </c:pt>
              </c:numCache>
            </c:numRef>
          </c:val>
          <c:extLst>
            <c:ext xmlns:c16="http://schemas.microsoft.com/office/drawing/2014/chart" uri="{C3380CC4-5D6E-409C-BE32-E72D297353CC}">
              <c16:uniqueId val="{00000002-2D3D-4879-AF54-3FABFBE51E76}"/>
            </c:ext>
          </c:extLst>
        </c:ser>
        <c:dLbls>
          <c:showLegendKey val="0"/>
          <c:showVal val="0"/>
          <c:showCatName val="0"/>
          <c:showSerName val="0"/>
          <c:showPercent val="0"/>
          <c:showBubbleSize val="0"/>
        </c:dLbls>
        <c:gapWidth val="120"/>
        <c:overlap val="100"/>
        <c:axId val="470675072"/>
        <c:axId val="470675464"/>
      </c:barChart>
      <c:catAx>
        <c:axId val="4706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675464"/>
        <c:crosses val="autoZero"/>
        <c:auto val="1"/>
        <c:lblAlgn val="ctr"/>
        <c:lblOffset val="100"/>
        <c:tickLblSkip val="1"/>
        <c:tickMarkSkip val="1"/>
        <c:noMultiLvlLbl val="0"/>
      </c:catAx>
      <c:valAx>
        <c:axId val="470675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6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{B9E3F058-70C1-43C2-9715-F306FFCC5A5B}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B3A-42EC-8B4A-F4755406DE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{B8ACAAD8-01A3-46ED-98E5-DF93C1770322}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3A-42EC-8B4A-F4755406DE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{444BDA0A-04DC-4E05-9EC0-4523085B32D6}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3A-42EC-8B4A-F4755406DE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{991E4CB3-3F47-49C2-BB89-9E2DD00F468D}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3A-42EC-8B4A-F4755406DE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{B8CD1A45-1EA0-42E0-8C09-8DBFB2E26946}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3A-42EC-8B4A-F4755406DE71}"/>
                </c:ext>
              </c:extLst>
            </c:dLbl>
            <c:dLbl>
              <c:idx val="8"/>
              <c:layout>
                <c:manualLayout>
                  <c:x val="-4.5797569605124211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{5DA24C20-ACB5-46F4-970C-88AF609E0D1D}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B3A-42EC-8B4A-F4755406DE7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{03641567-B249-44E6-8D0D-2018C8A5B906}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B3A-42EC-8B4A-F4755406DE7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{FF8365C6-C3F7-4209-8F95-D8F88D1AB1C8}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B3A-42EC-8B4A-F4755406DE71}"/>
                </c:ext>
              </c:extLst>
            </c:dLbl>
            <c:dLbl>
              <c:idx val="32"/>
              <c:layout>
                <c:manualLayout>
                  <c:x val="-1.849283133402046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{6E795818-B2A3-490C-903B-47678B83C815}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B3A-42EC-8B4A-F4755406DE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53.3</c:v>
                </c:pt>
                <c:pt idx="24">
                  <c:v>53.8</c:v>
                </c:pt>
                <c:pt idx="32">
                  <c:v>54.1</c:v>
                </c:pt>
              </c:numCache>
            </c:numRef>
          </c:xVal>
          <c:yVal>
            <c:numRef>
              <c:f>公会計指標分析・財政指標組合せ分析表!$BP$51:$DC$51</c:f>
              <c:numCache>
                <c:formatCode>#,##0.0;"▲ "#,##0.0</c:formatCode>
                <c:ptCount val="40"/>
                <c:pt idx="8">
                  <c:v>59.9</c:v>
                </c:pt>
                <c:pt idx="16">
                  <c:v>61.2</c:v>
                </c:pt>
                <c:pt idx="24">
                  <c:v>64.099999999999994</c:v>
                </c:pt>
                <c:pt idx="32">
                  <c:v>62.4</c:v>
                </c:pt>
              </c:numCache>
            </c:numRef>
          </c:yVal>
          <c:smooth val="0"/>
          <c:extLst>
            <c:ext xmlns:c16="http://schemas.microsoft.com/office/drawing/2014/chart" uri="{C3380CC4-5D6E-409C-BE32-E72D297353CC}">
              <c16:uniqueId val="{00000009-DB3A-42EC-8B4A-F4755406DE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{13497227-8D48-48EC-BD31-DEB31C894037}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B3A-42EC-8B4A-F4755406DE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{68BB3E89-66F7-4C36-AC3C-CD971B4453BB}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3A-42EC-8B4A-F4755406DE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{53FBB2AD-0D11-4CDC-9E83-9ED4A6FF5D94}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3A-42EC-8B4A-F4755406DE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{B5AB2928-5630-4077-B9F3-456F3986A138}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3A-42EC-8B4A-F4755406DE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{49B64889-C72A-48FE-AAE5-06F4B4AB6287}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3A-42EC-8B4A-F4755406DE7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{EF6DA034-0B46-41AF-8435-81E0BE3EA8FC}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B3A-42EC-8B4A-F4755406DE7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{AC223A38-288F-49F6-9B89-6ACBA93EAA17}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B3A-42EC-8B4A-F4755406DE7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{9E1E83BF-29A7-407C-888F-2F7D500DDA39}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B3A-42EC-8B4A-F4755406DE7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{D95A190F-31F9-4760-A3E8-86273DECF425}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B3A-42EC-8B4A-F4755406DE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DB3A-42EC-8B4A-F4755406DE71}"/>
            </c:ext>
          </c:extLst>
        </c:ser>
        <c:dLbls>
          <c:showLegendKey val="0"/>
          <c:showVal val="1"/>
          <c:showCatName val="0"/>
          <c:showSerName val="0"/>
          <c:showPercent val="0"/>
          <c:showBubbleSize val="0"/>
        </c:dLbls>
        <c:axId val="470676640"/>
        <c:axId val="470673896"/>
      </c:scatterChart>
      <c:valAx>
        <c:axId val="470676640"/>
        <c:scaling>
          <c:orientation val="minMax"/>
          <c:max val="60.800000000000004"/>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673896"/>
        <c:crosses val="autoZero"/>
        <c:crossBetween val="midCat"/>
      </c:valAx>
      <c:valAx>
        <c:axId val="470673896"/>
        <c:scaling>
          <c:orientation val="minMax"/>
          <c:max val="7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67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{C66A52B2-55DB-4FB1-8E9E-BBFA11A480A2}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C9-4CDB-A8F6-7E3F12AE63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{CCF33483-C556-42FF-8845-4541B05629FA}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C9-4CDB-A8F6-7E3F12AE63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{42488B01-50F3-4179-9243-11F36C230746}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C9-4CDB-A8F6-7E3F12AE63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{10FF93B1-0A72-4CB4-B608-C012DE14EA29}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C9-4CDB-A8F6-7E3F12AE63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{30D68C65-7686-47A5-930D-40494B560619}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C9-4CDB-A8F6-7E3F12AE63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{8D48C551-0F6F-4F59-BF0E-DCB333F8BC20}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C9-4CDB-A8F6-7E3F12AE632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{C383D348-5E8A-4254-AEC0-7A6DCA706DBD}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C9-4CDB-A8F6-7E3F12AE632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{B8DF88A0-2DFA-4CA4-9497-43F6CAE3E517}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C9-4CDB-A8F6-7E3F12AE63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{1F655FCD-8020-4AF4-A81B-84D304AAE7FD}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C9-4CDB-A8F6-7E3F12AE63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7.6</c:v>
                </c:pt>
                <c:pt idx="16">
                  <c:v>7.2</c:v>
                </c:pt>
                <c:pt idx="24">
                  <c:v>7.4</c:v>
                </c:pt>
                <c:pt idx="32">
                  <c:v>7.3</c:v>
                </c:pt>
              </c:numCache>
            </c:numRef>
          </c:xVal>
          <c:yVal>
            <c:numRef>
              <c:f>公会計指標分析・財政指標組合せ分析表!$BP$73:$DC$73</c:f>
              <c:numCache>
                <c:formatCode>#,##0.0;"▲ "#,##0.0</c:formatCode>
                <c:ptCount val="40"/>
                <c:pt idx="0">
                  <c:v>58.2</c:v>
                </c:pt>
                <c:pt idx="8">
                  <c:v>59.9</c:v>
                </c:pt>
                <c:pt idx="16">
                  <c:v>61.2</c:v>
                </c:pt>
                <c:pt idx="24">
                  <c:v>64.099999999999994</c:v>
                </c:pt>
                <c:pt idx="32">
                  <c:v>62.4</c:v>
                </c:pt>
              </c:numCache>
            </c:numRef>
          </c:yVal>
          <c:smooth val="0"/>
          <c:extLst>
            <c:ext xmlns:c16="http://schemas.microsoft.com/office/drawing/2014/chart" uri="{C3380CC4-5D6E-409C-BE32-E72D297353CC}">
              <c16:uniqueId val="{00000009-B8C9-4CDB-A8F6-7E3F12AE63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{2C6D1B25-83B2-447D-996E-3D728B8F9CAA}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C9-4CDB-A8F6-7E3F12AE63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{F962BF05-3255-4682-BBC9-309D0DC3603A}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C9-4CDB-A8F6-7E3F12AE63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{0B5341EE-003F-4FB8-987B-73EF58B10D7D}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C9-4CDB-A8F6-7E3F12AE63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{C31437D1-F015-4BCD-96C1-394CD16A21AA}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C9-4CDB-A8F6-7E3F12AE63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{35EDF4A8-6BB4-4F6E-B4F9-DAE7CD680E12}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C9-4CDB-A8F6-7E3F12AE632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{98586806-DDF5-4B27-8C25-5F20FB95D417}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C9-4CDB-A8F6-7E3F12AE632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{DB4FD598-3B9C-4647-8C66-C79E708AB1C0}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C9-4CDB-A8F6-7E3F12AE632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{932EF4BB-894A-4E99-8065-9D352FC079BE}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C9-4CDB-A8F6-7E3F12AE632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{2AB0BE34-6C72-42C1-9B84-DB7D3C7C185A}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C9-4CDB-A8F6-7E3F12AE63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B8C9-4CDB-A8F6-7E3F12AE632C}"/>
            </c:ext>
          </c:extLst>
        </c:ser>
        <c:dLbls>
          <c:showLegendKey val="0"/>
          <c:showVal val="1"/>
          <c:showCatName val="0"/>
          <c:showSerName val="0"/>
          <c:showPercent val="0"/>
          <c:showBubbleSize val="0"/>
        </c:dLbls>
        <c:axId val="482071728"/>
        <c:axId val="482071336"/>
      </c:scatterChart>
      <c:valAx>
        <c:axId val="482071728"/>
        <c:scaling>
          <c:orientation val="minMax"/>
          <c:max val="9.1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071336"/>
        <c:crosses val="autoZero"/>
        <c:crossBetween val="midCat"/>
      </c:valAx>
      <c:valAx>
        <c:axId val="482071336"/>
        <c:scaling>
          <c:orientation val="minMax"/>
          <c:max val="7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071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大規模事業の進捗による元利償還金の増加、下水道事業の展開による公営企業債の元利償還に対する繰入金の増加が算入公債費等の増加を上回り、実質公債比率の分子は前年度に比べ、</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百万円増となった。今後も大規模事業の進捗による元利償還金の増加が見込まれることから、事業の選別をし市債発行抑制を図っていく必要がある。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満期一括償還地方債の利用なし。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大規模事業の進捗により合併特例債等の地方債現在高が増加し「将来負担額」が増加した。しかし「将来負担額」から差し引かれる「充当可能財源等」が合併特例債償還費等の基準財政需要額算入見込額の増加により「将来負担額」を上回り、将来負担比率の分子は前年比</a:t>
          </a:r>
          <a:r>
            <a:rPr kumimoji="1" lang="en-US" altLang="ja-JP" sz="1400" baseline="0">
              <a:latin typeface="ＭＳ ゴシック" pitchFamily="49" charset="-128"/>
              <a:ea typeface="ＭＳ ゴシック" pitchFamily="49" charset="-128"/>
            </a:rPr>
            <a:t>105</a:t>
          </a:r>
          <a:r>
            <a:rPr kumimoji="1" lang="ja-JP" altLang="en-US" sz="1400" baseline="0">
              <a:latin typeface="ＭＳ ゴシック" pitchFamily="49" charset="-128"/>
              <a:ea typeface="ＭＳ ゴシック" pitchFamily="49" charset="-128"/>
            </a:rPr>
            <a:t>百万円の減となった。今後も大規模事業が本格化し、地方債現在高等の「将来負担額」が増大することが想定されるため、事業の推進については抑制を図っていく必要がある。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その他特定目的基金では、小中学校空調設備賃貸借料などの財源として合併振興基金を繰入れたことで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百万円の減、道路整備の財源として道路整備基金を繰入れたことで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百万円の減等があったが、防衛省からの特定防衛施設周辺整備調整交付金を原資とした地域再生交流拠点施設維持管理運営等事業基金及び情報教育支援基金を新たに設置し積立てしたことで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百万円の増等があり、その他特定目的基金全体は増額となった。しかし一般財源不足のため財政調整基金を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百万円繰入れたことにより基金全体では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市の４大事業である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財政調整基金や減債基金を計画的に取り崩していく。また防衛省からの特定防衛施設周辺整備調整交付金及び再編関連訓練移転等交付金を原資とした特定目的基金を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合併振興基金：市民の連帯の強化を図り地域振興等に資する事業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公共施設整備基金：公用又は公共用に供する施設の整備等事業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ふるさと応援基金：個性豊かな魅力あるまちづくりに資する事業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道路整備基金：道路整備に関する事業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再編関連訓練移転等交付金事業基金：基地周辺事業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合併振興基金：小中学校空調設備賃貸借及び各区公民館整備費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公共施設整備基金：広域ごみ処理施設建設事業に充当するため震災復興特別交付税過大交付分相当額等を積立てししたことにより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ふるさと応援基金：英語指導助手派遣業務経費やヨーグルトサミット経費に充当したことにより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道路整備基金：市道小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号線道路整備費に充当したことにより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基地周辺事業費に充当するため再編関連訓練移転等交付金を積立したことに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合併振興基金：引き続き小中学校空調設備賃貸借料への充当のほか、市民の連帯の強化を図り地域振興等に資する事業に充当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公共施設整備基金：広域ごみ処理施設建設負担金への充当のほか、公用又は公共用に供する施設の整備等事業に充当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ふるさと応援基金：引き続き英語指導助手派遣業務経費への充当のほか、個性豊かな魅力あるまちづくりに資する事業に充当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道路整備基金：令和元年度までに市道小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号線道路整備費に基金の全額を充当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再編関連訓練移転等交付金事業基金：小美玉ことぶき温泉の指定管理料へ充当のほか、基地周辺事業に充当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普通建設事業費が増加したことによる一般財源不足に対し、基金繰入をしたことで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市の４大事業である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以上を維持し続けるよう計画的に取り崩していく。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公債費増額に備え決算剰余金を積立て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市の４大事業である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ポイント増加し、類似団体内平均を</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ポイント下回る結果となった。主な要因としては、一般廃棄物処理施設の減価償却が進んだことにより前年度比較して</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ポイント増加したことによる。今後は有形固定資産全体のうち</a:t>
          </a:r>
          <a:r>
            <a:rPr kumimoji="1" lang="en-US" altLang="ja-JP" sz="1100">
              <a:latin typeface="ＭＳ Ｐゴシック" panose="020B0600070205080204" pitchFamily="50" charset="-128"/>
              <a:ea typeface="ＭＳ Ｐゴシック" panose="020B0600070205080204" pitchFamily="50" charset="-128"/>
            </a:rPr>
            <a:t>46.6</a:t>
          </a:r>
          <a:r>
            <a:rPr kumimoji="1" lang="ja-JP" altLang="en-US" sz="1100">
              <a:latin typeface="ＭＳ Ｐゴシック" panose="020B0600070205080204" pitchFamily="50" charset="-128"/>
              <a:ea typeface="ＭＳ Ｐゴシック" panose="020B0600070205080204" pitchFamily="50" charset="-128"/>
            </a:rPr>
            <a:t>％を占めている道路の減価償却が進み比率が大きく上昇する可能性がある。また公共施設についても</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に策定される個別施設計画に基づき長期的な視点で統廃合・長寿命化を図っていく。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79" name="楕円 78"/>
        <xdr:cNvSpPr/>
      </xdr:nvSpPr>
      <xdr:spPr>
        <a:xfrm>
          <a:off x="47117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0" name="有形固定資産減価償却率該当値テキスト"/>
        <xdr:cNvSpPr txBox="1"/>
      </xdr:nvSpPr>
      <xdr:spPr>
        <a:xfrm>
          <a:off x="4813300" y="617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1" name="楕円 80"/>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31</xdr:row>
      <xdr:rowOff>169122</xdr:rowOff>
    </xdr:to>
    <xdr:cxnSp macro="">
      <xdr:nvCxnSpPr>
        <xdr:cNvPr id="82" name="直線コネクタ 81"/>
        <xdr:cNvCxnSpPr/>
      </xdr:nvCxnSpPr>
      <xdr:spPr>
        <a:xfrm flipV="1">
          <a:off x="4051300" y="624480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136313</xdr:rowOff>
    </xdr:from>
    <xdr:to>
      <xdr:col>15</xdr:col>
      <xdr:colOff>187325</xdr:colOff>
      <xdr:row>32</xdr:row>
      <xdr:rowOff>66463</xdr:rowOff>
    </xdr:to>
    <xdr:sp macro="" textlink="">
      <xdr:nvSpPr>
        <xdr:cNvPr id="83" name="楕円 82"/>
        <xdr:cNvSpPr/>
      </xdr:nvSpPr>
      <xdr:spPr>
        <a:xfrm>
          <a:off x="3238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15663</xdr:rowOff>
    </xdr:to>
    <xdr:cxnSp macro="">
      <xdr:nvCxnSpPr>
        <xdr:cNvPr id="84" name="直線コネクタ 83"/>
        <xdr:cNvCxnSpPr/>
      </xdr:nvCxnSpPr>
      <xdr:spPr>
        <a:xfrm flipV="1">
          <a:off x="3289300" y="625559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107527</xdr:rowOff>
    </xdr:from>
    <xdr:to>
      <xdr:col>11</xdr:col>
      <xdr:colOff>187325</xdr:colOff>
      <xdr:row>32</xdr:row>
      <xdr:rowOff>37677</xdr:rowOff>
    </xdr:to>
    <xdr:sp macro="" textlink="">
      <xdr:nvSpPr>
        <xdr:cNvPr id="85" name="楕円 84"/>
        <xdr:cNvSpPr/>
      </xdr:nvSpPr>
      <xdr:spPr>
        <a:xfrm>
          <a:off x="2476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158327</xdr:rowOff>
    </xdr:from>
    <xdr:to>
      <xdr:col>15</xdr:col>
      <xdr:colOff>136525</xdr:colOff>
      <xdr:row>32</xdr:row>
      <xdr:rowOff>15663</xdr:rowOff>
    </xdr:to>
    <xdr:cxnSp macro="">
      <xdr:nvCxnSpPr>
        <xdr:cNvPr id="86" name="直線コネクタ 85"/>
        <xdr:cNvCxnSpPr/>
      </xdr:nvCxnSpPr>
      <xdr:spPr>
        <a:xfrm>
          <a:off x="2527300" y="624480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0" name="n_1mainValue有形固定資産減価償却率"/>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57590</xdr:rowOff>
    </xdr:from>
    <xdr:ext cx="405111" cy="259045"/>
    <xdr:sp macro="" textlink="">
      <xdr:nvSpPr>
        <xdr:cNvPr id="91" name="n_2mainValue有形固定資産減価償却率"/>
        <xdr:cNvSpPr txBox="1"/>
      </xdr:nvSpPr>
      <xdr:spPr>
        <a:xfrm>
          <a:off x="3086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28804</xdr:rowOff>
    </xdr:from>
    <xdr:ext cx="405111" cy="259045"/>
    <xdr:sp macro="" textlink="">
      <xdr:nvSpPr>
        <xdr:cNvPr id="92" name="n_3mainValue有形固定資産減価償却率"/>
        <xdr:cNvSpPr txBox="1"/>
      </xdr:nvSpPr>
      <xdr:spPr>
        <a:xfrm>
          <a:off x="2324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前年度と比較すると</a:t>
          </a:r>
          <a:r>
            <a:rPr kumimoji="1" lang="en-US" altLang="ja-JP" sz="1000">
              <a:latin typeface="ＭＳ Ｐゴシック" panose="020B0600070205080204" pitchFamily="50" charset="-128"/>
              <a:ea typeface="ＭＳ Ｐゴシック" panose="020B0600070205080204" pitchFamily="50" charset="-128"/>
            </a:rPr>
            <a:t>22.3</a:t>
          </a:r>
          <a:r>
            <a:rPr kumimoji="1" lang="ja-JP" altLang="en-US" sz="1000">
              <a:latin typeface="ＭＳ Ｐゴシック" panose="020B0600070205080204" pitchFamily="50" charset="-128"/>
              <a:ea typeface="ＭＳ Ｐゴシック" panose="020B0600070205080204" pitchFamily="50" charset="-128"/>
            </a:rPr>
            <a:t>ポイント増加し類似団体内平均を</a:t>
          </a:r>
          <a:r>
            <a:rPr kumimoji="1" lang="en-US" altLang="ja-JP" sz="1000">
              <a:latin typeface="ＭＳ Ｐゴシック" panose="020B0600070205080204" pitchFamily="50" charset="-128"/>
              <a:ea typeface="ＭＳ Ｐゴシック" panose="020B0600070205080204" pitchFamily="50" charset="-128"/>
            </a:rPr>
            <a:t>187.4</a:t>
          </a:r>
          <a:r>
            <a:rPr kumimoji="1" lang="ja-JP" altLang="en-US" sz="1000">
              <a:latin typeface="ＭＳ Ｐゴシック" panose="020B0600070205080204" pitchFamily="50" charset="-128"/>
              <a:ea typeface="ＭＳ Ｐゴシック" panose="020B0600070205080204" pitchFamily="50" charset="-128"/>
            </a:rPr>
            <a:t>ポイント上回る結果となった。主な要因としては大規模事業の進捗により合併特例債等の地方債の現在高が増加していることや、高齢化による社会保障費が増加し一般財源不足により財政調整基金を取り崩したことに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も大規模建設事業が予定され、普通交付税の一本算定による縮減により一般財源が不足することが見込まれることから、市税のさらなる徴収率向上や、防衛省関連交付金を原資としたソフト基金を設けるなど財源確保に努めるとともに、事業規模を精査し市債の発行を抑制す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133943</xdr:rowOff>
    </xdr:from>
    <xdr:to>
      <xdr:col>76</xdr:col>
      <xdr:colOff>73025</xdr:colOff>
      <xdr:row>29</xdr:row>
      <xdr:rowOff>64093</xdr:rowOff>
    </xdr:to>
    <xdr:sp macro="" textlink="">
      <xdr:nvSpPr>
        <xdr:cNvPr id="134" name="楕円 133"/>
        <xdr:cNvSpPr/>
      </xdr:nvSpPr>
      <xdr:spPr>
        <a:xfrm>
          <a:off x="14744700" y="57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156820</xdr:rowOff>
    </xdr:from>
    <xdr:ext cx="469744" cy="259045"/>
    <xdr:sp macro="" textlink="">
      <xdr:nvSpPr>
        <xdr:cNvPr id="135" name="債務償還比率該当値テキスト"/>
        <xdr:cNvSpPr txBox="1"/>
      </xdr:nvSpPr>
      <xdr:spPr>
        <a:xfrm>
          <a:off x="14846300" y="555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160690</xdr:rowOff>
    </xdr:from>
    <xdr:to>
      <xdr:col>72</xdr:col>
      <xdr:colOff>123825</xdr:colOff>
      <xdr:row>29</xdr:row>
      <xdr:rowOff>90840</xdr:rowOff>
    </xdr:to>
    <xdr:sp macro="" textlink="">
      <xdr:nvSpPr>
        <xdr:cNvPr id="136" name="楕円 135"/>
        <xdr:cNvSpPr/>
      </xdr:nvSpPr>
      <xdr:spPr>
        <a:xfrm>
          <a:off x="14033500" y="5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13293</xdr:rowOff>
    </xdr:from>
    <xdr:to>
      <xdr:col>76</xdr:col>
      <xdr:colOff>22225</xdr:colOff>
      <xdr:row>29</xdr:row>
      <xdr:rowOff>40040</xdr:rowOff>
    </xdr:to>
    <xdr:cxnSp macro="">
      <xdr:nvCxnSpPr>
        <xdr:cNvPr id="137" name="直線コネクタ 136"/>
        <xdr:cNvCxnSpPr/>
      </xdr:nvCxnSpPr>
      <xdr:spPr>
        <a:xfrm flipV="1">
          <a:off x="14084300" y="5756868"/>
          <a:ext cx="711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107367</xdr:rowOff>
    </xdr:from>
    <xdr:ext cx="469744" cy="259045"/>
    <xdr:sp macro="" textlink="">
      <xdr:nvSpPr>
        <xdr:cNvPr id="139" name="n_1mainValue債務償還比率"/>
        <xdr:cNvSpPr txBox="1"/>
      </xdr:nvSpPr>
      <xdr:spPr>
        <a:xfrm>
          <a:off x="13836727" y="55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1" name="楕円 70"/>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2" name="【道路】&#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3" name="楕円 72"/>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133350</xdr:rowOff>
    </xdr:to>
    <xdr:cxnSp macro="">
      <xdr:nvCxnSpPr>
        <xdr:cNvPr id="74" name="直線コネクタ 73"/>
        <xdr:cNvCxnSpPr/>
      </xdr:nvCxnSpPr>
      <xdr:spPr>
        <a:xfrm>
          <a:off x="3797300" y="6629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5" name="楕円 74"/>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114300</xdr:rowOff>
    </xdr:to>
    <xdr:cxnSp macro="">
      <xdr:nvCxnSpPr>
        <xdr:cNvPr id="76" name="直線コネクタ 75"/>
        <xdr:cNvCxnSpPr/>
      </xdr:nvCxnSpPr>
      <xdr:spPr>
        <a:xfrm>
          <a:off x="2908300" y="661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7" name="楕円 76"/>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95250</xdr:rowOff>
    </xdr:to>
    <xdr:cxnSp macro="">
      <xdr:nvCxnSpPr>
        <xdr:cNvPr id="78" name="直線コネクタ 77"/>
        <xdr:cNvCxnSpPr/>
      </xdr:nvCxnSpPr>
      <xdr:spPr>
        <a:xfrm>
          <a:off x="2019300" y="64731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2" name="n_1mainValue【道路】&#10;有形固定資産減価償却率"/>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3"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4"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159980</xdr:rowOff>
    </xdr:from>
    <xdr:to>
      <xdr:col>55</xdr:col>
      <xdr:colOff>50800</xdr:colOff>
      <xdr:row>37</xdr:row>
      <xdr:rowOff>90130</xdr:rowOff>
    </xdr:to>
    <xdr:sp macro="" textlink="">
      <xdr:nvSpPr>
        <xdr:cNvPr id="125" name="楕円 124"/>
        <xdr:cNvSpPr/>
      </xdr:nvSpPr>
      <xdr:spPr>
        <a:xfrm>
          <a:off x="10426700" y="6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11407</xdr:rowOff>
    </xdr:from>
    <xdr:ext cx="534377" cy="259045"/>
    <xdr:sp macro="" textlink="">
      <xdr:nvSpPr>
        <xdr:cNvPr id="126" name="【道路】&#10;一人当たり延長該当値テキスト"/>
        <xdr:cNvSpPr txBox="1"/>
      </xdr:nvSpPr>
      <xdr:spPr>
        <a:xfrm>
          <a:off x="10515600" y="61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169679</xdr:rowOff>
    </xdr:from>
    <xdr:to>
      <xdr:col>50</xdr:col>
      <xdr:colOff>165100</xdr:colOff>
      <xdr:row>37</xdr:row>
      <xdr:rowOff>99829</xdr:rowOff>
    </xdr:to>
    <xdr:sp macro="" textlink="">
      <xdr:nvSpPr>
        <xdr:cNvPr id="127" name="楕円 126"/>
        <xdr:cNvSpPr/>
      </xdr:nvSpPr>
      <xdr:spPr>
        <a:xfrm>
          <a:off x="9588500" y="6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39330</xdr:rowOff>
    </xdr:from>
    <xdr:to>
      <xdr:col>55</xdr:col>
      <xdr:colOff>0</xdr:colOff>
      <xdr:row>37</xdr:row>
      <xdr:rowOff>49029</xdr:rowOff>
    </xdr:to>
    <xdr:cxnSp macro="">
      <xdr:nvCxnSpPr>
        <xdr:cNvPr id="128" name="直線コネクタ 127"/>
        <xdr:cNvCxnSpPr/>
      </xdr:nvCxnSpPr>
      <xdr:spPr>
        <a:xfrm flipV="1">
          <a:off x="9639300" y="6382980"/>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xdr:rowOff>
    </xdr:from>
    <xdr:to>
      <xdr:col>46</xdr:col>
      <xdr:colOff>38100</xdr:colOff>
      <xdr:row>37</xdr:row>
      <xdr:rowOff>107569</xdr:rowOff>
    </xdr:to>
    <xdr:sp macro="" textlink="">
      <xdr:nvSpPr>
        <xdr:cNvPr id="129" name="楕円 128"/>
        <xdr:cNvSpPr/>
      </xdr:nvSpPr>
      <xdr:spPr>
        <a:xfrm>
          <a:off x="8699500" y="63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49029</xdr:rowOff>
    </xdr:from>
    <xdr:to>
      <xdr:col>50</xdr:col>
      <xdr:colOff>114300</xdr:colOff>
      <xdr:row>37</xdr:row>
      <xdr:rowOff>56769</xdr:rowOff>
    </xdr:to>
    <xdr:cxnSp macro="">
      <xdr:nvCxnSpPr>
        <xdr:cNvPr id="130" name="直線コネクタ 129"/>
        <xdr:cNvCxnSpPr/>
      </xdr:nvCxnSpPr>
      <xdr:spPr>
        <a:xfrm flipV="1">
          <a:off x="8750300" y="6392679"/>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11456</xdr:rowOff>
    </xdr:from>
    <xdr:to>
      <xdr:col>41</xdr:col>
      <xdr:colOff>101600</xdr:colOff>
      <xdr:row>37</xdr:row>
      <xdr:rowOff>113056</xdr:rowOff>
    </xdr:to>
    <xdr:sp macro="" textlink="">
      <xdr:nvSpPr>
        <xdr:cNvPr id="131" name="楕円 130"/>
        <xdr:cNvSpPr/>
      </xdr:nvSpPr>
      <xdr:spPr>
        <a:xfrm>
          <a:off x="7810500" y="63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56769</xdr:rowOff>
    </xdr:from>
    <xdr:to>
      <xdr:col>45</xdr:col>
      <xdr:colOff>177800</xdr:colOff>
      <xdr:row>37</xdr:row>
      <xdr:rowOff>62256</xdr:rowOff>
    </xdr:to>
    <xdr:cxnSp macro="">
      <xdr:nvCxnSpPr>
        <xdr:cNvPr id="132" name="直線コネクタ 131"/>
        <xdr:cNvCxnSpPr/>
      </xdr:nvCxnSpPr>
      <xdr:spPr>
        <a:xfrm flipV="1">
          <a:off x="7861300" y="64004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34"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116356</xdr:rowOff>
    </xdr:from>
    <xdr:ext cx="534377" cy="259045"/>
    <xdr:sp macro="" textlink="">
      <xdr:nvSpPr>
        <xdr:cNvPr id="136" name="n_1mainValue【道路】&#10;一人当たり延長"/>
        <xdr:cNvSpPr txBox="1"/>
      </xdr:nvSpPr>
      <xdr:spPr>
        <a:xfrm>
          <a:off x="9359411" y="6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124096</xdr:rowOff>
    </xdr:from>
    <xdr:ext cx="534377" cy="259045"/>
    <xdr:sp macro="" textlink="">
      <xdr:nvSpPr>
        <xdr:cNvPr id="137" name="n_2mainValue【道路】&#10;一人当たり延長"/>
        <xdr:cNvSpPr txBox="1"/>
      </xdr:nvSpPr>
      <xdr:spPr>
        <a:xfrm>
          <a:off x="8483111" y="61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129583</xdr:rowOff>
    </xdr:from>
    <xdr:ext cx="534377" cy="259045"/>
    <xdr:sp macro="" textlink="">
      <xdr:nvSpPr>
        <xdr:cNvPr id="138" name="n_3mainValue【道路】&#10;一人当たり延長"/>
        <xdr:cNvSpPr txBox="1"/>
      </xdr:nvSpPr>
      <xdr:spPr>
        <a:xfrm>
          <a:off x="7594111" y="61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5" name="テキスト ボックス 16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6" name="直線コネクタ 16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7" name="テキスト ボックス 16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8" name="直線コネクタ 16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9" name="テキスト ボックス 16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0" name="直線コネクタ 16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1" name="テキスト ボックス 17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2" name="直線コネクタ 17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73" name="テキスト ボックス 17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177" name="直線コネクタ 17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17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179" name="直線コネクタ 17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8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81" name="直線コネクタ 18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18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183" name="フローチャート: 判断 18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184" name="フローチャート: 判断 18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185" name="フローチャート: 判断 18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186" name="フローチャート: 判断 18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192" name="楕円 191"/>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31766</xdr:rowOff>
    </xdr:from>
    <xdr:ext cx="405111" cy="259045"/>
    <xdr:sp macro="" textlink="">
      <xdr:nvSpPr>
        <xdr:cNvPr id="193" name="【公営住宅】&#10;有形固定資産減価償却率該当値テキスト"/>
        <xdr:cNvSpPr txBox="1"/>
      </xdr:nvSpPr>
      <xdr:spPr>
        <a:xfrm>
          <a:off x="4673600"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97028</xdr:rowOff>
    </xdr:from>
    <xdr:to>
      <xdr:col>20</xdr:col>
      <xdr:colOff>38100</xdr:colOff>
      <xdr:row>79</xdr:row>
      <xdr:rowOff>27178</xdr:rowOff>
    </xdr:to>
    <xdr:sp macro="" textlink="">
      <xdr:nvSpPr>
        <xdr:cNvPr id="194" name="楕円 193"/>
        <xdr:cNvSpPr/>
      </xdr:nvSpPr>
      <xdr:spPr>
        <a:xfrm>
          <a:off x="3746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78</xdr:row>
      <xdr:rowOff>147828</xdr:rowOff>
    </xdr:to>
    <xdr:cxnSp macro="">
      <xdr:nvCxnSpPr>
        <xdr:cNvPr id="195" name="直線コネクタ 194"/>
        <xdr:cNvCxnSpPr/>
      </xdr:nvCxnSpPr>
      <xdr:spPr>
        <a:xfrm flipV="1">
          <a:off x="3797300" y="13502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196" name="楕円 195"/>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3811</xdr:rowOff>
    </xdr:to>
    <xdr:cxnSp macro="">
      <xdr:nvCxnSpPr>
        <xdr:cNvPr id="197" name="直線コネクタ 196"/>
        <xdr:cNvCxnSpPr/>
      </xdr:nvCxnSpPr>
      <xdr:spPr>
        <a:xfrm flipV="1">
          <a:off x="2908300" y="13520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163322</xdr:rowOff>
    </xdr:from>
    <xdr:to>
      <xdr:col>10</xdr:col>
      <xdr:colOff>165100</xdr:colOff>
      <xdr:row>79</xdr:row>
      <xdr:rowOff>93472</xdr:rowOff>
    </xdr:to>
    <xdr:sp macro="" textlink="">
      <xdr:nvSpPr>
        <xdr:cNvPr id="198" name="楕円 197"/>
        <xdr:cNvSpPr/>
      </xdr:nvSpPr>
      <xdr:spPr>
        <a:xfrm>
          <a:off x="196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42672</xdr:rowOff>
    </xdr:to>
    <xdr:cxnSp macro="">
      <xdr:nvCxnSpPr>
        <xdr:cNvPr id="199" name="直線コネクタ 198"/>
        <xdr:cNvCxnSpPr/>
      </xdr:nvCxnSpPr>
      <xdr:spPr>
        <a:xfrm flipV="1">
          <a:off x="2019300" y="1354836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0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0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0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43705</xdr:rowOff>
    </xdr:from>
    <xdr:ext cx="405111" cy="259045"/>
    <xdr:sp macro="" textlink="">
      <xdr:nvSpPr>
        <xdr:cNvPr id="203" name="n_1mainValue【公営住宅】&#10;有形固定資産減価償却率"/>
        <xdr:cNvSpPr txBox="1"/>
      </xdr:nvSpPr>
      <xdr:spPr>
        <a:xfrm>
          <a:off x="35820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04"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109999</xdr:rowOff>
    </xdr:from>
    <xdr:ext cx="405111" cy="259045"/>
    <xdr:sp macro="" textlink="">
      <xdr:nvSpPr>
        <xdr:cNvPr id="205" name="n_3mainValue【公営住宅】&#10;有形固定資産減価償却率"/>
        <xdr:cNvSpPr txBox="1"/>
      </xdr:nvSpPr>
      <xdr:spPr>
        <a:xfrm>
          <a:off x="1816744"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6" name="直線コネクタ 2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7" name="テキスト ボックス 2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8" name="直線コネクタ 2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9" name="テキスト ボックス 2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1" name="テキスト ボックス 2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2" name="直線コネクタ 2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3" name="テキスト ボックス 2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4" name="直線コネクタ 2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5" name="テキスト ボックス 2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229" name="直線コネクタ 22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3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31" name="直線コネクタ 23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23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233" name="直線コネクタ 23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23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235" name="フローチャート: 判断 23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236" name="フローチャート: 判断 23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237" name="フローチャート: 判断 23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238" name="フローチャート: 判断 23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44" name="楕円 243"/>
        <xdr:cNvSpPr/>
      </xdr:nvSpPr>
      <xdr:spPr>
        <a:xfrm>
          <a:off x="104267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245" name="【公営住宅】&#10;一人当たり面積該当値テキスト"/>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46" name="楕円 245"/>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105918</xdr:rowOff>
    </xdr:to>
    <xdr:cxnSp macro="">
      <xdr:nvCxnSpPr>
        <xdr:cNvPr id="247" name="直線コネクタ 246"/>
        <xdr:cNvCxnSpPr/>
      </xdr:nvCxnSpPr>
      <xdr:spPr>
        <a:xfrm>
          <a:off x="9639300" y="1466850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45974</xdr:rowOff>
    </xdr:from>
    <xdr:to>
      <xdr:col>46</xdr:col>
      <xdr:colOff>38100</xdr:colOff>
      <xdr:row>85</xdr:row>
      <xdr:rowOff>147574</xdr:rowOff>
    </xdr:to>
    <xdr:sp macro="" textlink="">
      <xdr:nvSpPr>
        <xdr:cNvPr id="248" name="楕円 247"/>
        <xdr:cNvSpPr/>
      </xdr:nvSpPr>
      <xdr:spPr>
        <a:xfrm>
          <a:off x="8699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96774</xdr:rowOff>
    </xdr:to>
    <xdr:cxnSp macro="">
      <xdr:nvCxnSpPr>
        <xdr:cNvPr id="249" name="直線コネクタ 248"/>
        <xdr:cNvCxnSpPr/>
      </xdr:nvCxnSpPr>
      <xdr:spPr>
        <a:xfrm flipV="1">
          <a:off x="8750300" y="14668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34544</xdr:rowOff>
    </xdr:from>
    <xdr:to>
      <xdr:col>41</xdr:col>
      <xdr:colOff>101600</xdr:colOff>
      <xdr:row>85</xdr:row>
      <xdr:rowOff>136144</xdr:rowOff>
    </xdr:to>
    <xdr:sp macro="" textlink="">
      <xdr:nvSpPr>
        <xdr:cNvPr id="250" name="楕円 249"/>
        <xdr:cNvSpPr/>
      </xdr:nvSpPr>
      <xdr:spPr>
        <a:xfrm>
          <a:off x="7810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85344</xdr:rowOff>
    </xdr:from>
    <xdr:to>
      <xdr:col>45</xdr:col>
      <xdr:colOff>177800</xdr:colOff>
      <xdr:row>85</xdr:row>
      <xdr:rowOff>96774</xdr:rowOff>
    </xdr:to>
    <xdr:cxnSp macro="">
      <xdr:nvCxnSpPr>
        <xdr:cNvPr id="251" name="直線コネクタ 250"/>
        <xdr:cNvCxnSpPr/>
      </xdr:nvCxnSpPr>
      <xdr:spPr>
        <a:xfrm>
          <a:off x="7861300" y="146585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25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25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25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255" name="n_1mainValue【公営住宅】&#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138701</xdr:rowOff>
    </xdr:from>
    <xdr:ext cx="469744" cy="259045"/>
    <xdr:sp macro="" textlink="">
      <xdr:nvSpPr>
        <xdr:cNvPr id="256" name="n_2mainValue【公営住宅】&#10;一人当たり面積"/>
        <xdr:cNvSpPr txBox="1"/>
      </xdr:nvSpPr>
      <xdr:spPr>
        <a:xfrm>
          <a:off x="85154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127271</xdr:rowOff>
    </xdr:from>
    <xdr:ext cx="469744" cy="259045"/>
    <xdr:sp macro="" textlink="">
      <xdr:nvSpPr>
        <xdr:cNvPr id="257" name="n_3mainValue【公営住宅】&#10;一人当たり面積"/>
        <xdr:cNvSpPr txBox="1"/>
      </xdr:nvSpPr>
      <xdr:spPr>
        <a:xfrm>
          <a:off x="7626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298" name="直線コネクタ 29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9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00" name="直線コネクタ 29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2" name="直線コネクタ 30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0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04" name="フローチャート: 判断 30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05" name="フローチャート: 判断 30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06" name="フローチャート: 判断 30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07" name="フローチャート: 判断 306"/>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313" name="楕円 31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19702</xdr:rowOff>
    </xdr:from>
    <xdr:ext cx="405111" cy="259045"/>
    <xdr:sp macro="" textlink="">
      <xdr:nvSpPr>
        <xdr:cNvPr id="314" name="【認定こども園・幼稚園・保育所】&#10;有形固定資産減価償却率該当値テキスト"/>
        <xdr:cNvSpPr txBox="1"/>
      </xdr:nvSpPr>
      <xdr:spPr>
        <a:xfrm>
          <a:off x="16357600"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315" name="楕円 314"/>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80010</xdr:rowOff>
    </xdr:to>
    <xdr:cxnSp macro="">
      <xdr:nvCxnSpPr>
        <xdr:cNvPr id="316" name="直線コネクタ 315"/>
        <xdr:cNvCxnSpPr/>
      </xdr:nvCxnSpPr>
      <xdr:spPr>
        <a:xfrm flipV="1">
          <a:off x="15481300" y="65627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17" name="楕円 316"/>
        <xdr:cNvSpPr/>
      </xdr:nvSpPr>
      <xdr:spPr>
        <a:xfrm>
          <a:off x="14541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112395</xdr:rowOff>
    </xdr:to>
    <xdr:cxnSp macro="">
      <xdr:nvCxnSpPr>
        <xdr:cNvPr id="318" name="直線コネクタ 317"/>
        <xdr:cNvCxnSpPr/>
      </xdr:nvCxnSpPr>
      <xdr:spPr>
        <a:xfrm flipV="1">
          <a:off x="14592300" y="659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319" name="楕円 318"/>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112395</xdr:rowOff>
    </xdr:from>
    <xdr:to>
      <xdr:col>76</xdr:col>
      <xdr:colOff>114300</xdr:colOff>
      <xdr:row>38</xdr:row>
      <xdr:rowOff>144780</xdr:rowOff>
    </xdr:to>
    <xdr:cxnSp macro="">
      <xdr:nvCxnSpPr>
        <xdr:cNvPr id="320" name="直線コネクタ 319"/>
        <xdr:cNvCxnSpPr/>
      </xdr:nvCxnSpPr>
      <xdr:spPr>
        <a:xfrm flipV="1">
          <a:off x="13703300" y="662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2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2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2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147337</xdr:rowOff>
    </xdr:from>
    <xdr:ext cx="405111" cy="259045"/>
    <xdr:sp macro="" textlink="">
      <xdr:nvSpPr>
        <xdr:cNvPr id="324" name="n_1mainValue【認定こども園・幼稚園・保育所】&#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25" name="n_2main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326"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8" name="テキスト ボックス 3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0" name="テキスト ボックス 3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2" name="テキスト ボックス 3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4" name="テキスト ボックス 3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6" name="テキスト ボックス 3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8" name="テキスト ボックス 3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52" name="直線コネクタ 35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5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54" name="直線コネクタ 35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5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56" name="直線コネクタ 35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35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58" name="フローチャート: 判断 35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59" name="フローチャート: 判断 35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60" name="フローチャート: 判断 35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361" name="フローチャート: 判断 36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367" name="楕円 366"/>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368" name="【認定こども園・幼稚園・保育所】&#10;一人当たり面積該当値テキスト"/>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369" name="楕円 368"/>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40</xdr:row>
      <xdr:rowOff>99060</xdr:rowOff>
    </xdr:to>
    <xdr:cxnSp macro="">
      <xdr:nvCxnSpPr>
        <xdr:cNvPr id="370" name="直線コネクタ 369"/>
        <xdr:cNvCxnSpPr/>
      </xdr:nvCxnSpPr>
      <xdr:spPr>
        <a:xfrm flipV="1">
          <a:off x="21323300" y="69537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51526</xdr:rowOff>
    </xdr:from>
    <xdr:to>
      <xdr:col>107</xdr:col>
      <xdr:colOff>101600</xdr:colOff>
      <xdr:row>40</xdr:row>
      <xdr:rowOff>153126</xdr:rowOff>
    </xdr:to>
    <xdr:sp macro="" textlink="">
      <xdr:nvSpPr>
        <xdr:cNvPr id="371" name="楕円 370"/>
        <xdr:cNvSpPr/>
      </xdr:nvSpPr>
      <xdr:spPr>
        <a:xfrm>
          <a:off x="20383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102326</xdr:rowOff>
    </xdr:to>
    <xdr:cxnSp macro="">
      <xdr:nvCxnSpPr>
        <xdr:cNvPr id="372" name="直線コネクタ 371"/>
        <xdr:cNvCxnSpPr/>
      </xdr:nvCxnSpPr>
      <xdr:spPr>
        <a:xfrm flipV="1">
          <a:off x="2043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54791</xdr:rowOff>
    </xdr:from>
    <xdr:to>
      <xdr:col>102</xdr:col>
      <xdr:colOff>165100</xdr:colOff>
      <xdr:row>40</xdr:row>
      <xdr:rowOff>156391</xdr:rowOff>
    </xdr:to>
    <xdr:sp macro="" textlink="">
      <xdr:nvSpPr>
        <xdr:cNvPr id="373" name="楕円 372"/>
        <xdr:cNvSpPr/>
      </xdr:nvSpPr>
      <xdr:spPr>
        <a:xfrm>
          <a:off x="19494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102326</xdr:rowOff>
    </xdr:from>
    <xdr:to>
      <xdr:col>107</xdr:col>
      <xdr:colOff>50800</xdr:colOff>
      <xdr:row>40</xdr:row>
      <xdr:rowOff>105591</xdr:rowOff>
    </xdr:to>
    <xdr:cxnSp macro="">
      <xdr:nvCxnSpPr>
        <xdr:cNvPr id="374" name="直線コネクタ 373"/>
        <xdr:cNvCxnSpPr/>
      </xdr:nvCxnSpPr>
      <xdr:spPr>
        <a:xfrm flipV="1">
          <a:off x="19545300" y="69603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37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7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37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378"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144253</xdr:rowOff>
    </xdr:from>
    <xdr:ext cx="469744" cy="259045"/>
    <xdr:sp macro="" textlink="">
      <xdr:nvSpPr>
        <xdr:cNvPr id="379" name="n_2mainValue【認定こども園・幼稚園・保育所】&#10;一人当たり面積"/>
        <xdr:cNvSpPr txBox="1"/>
      </xdr:nvSpPr>
      <xdr:spPr>
        <a:xfrm>
          <a:off x="201994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147518</xdr:rowOff>
    </xdr:from>
    <xdr:ext cx="469744" cy="259045"/>
    <xdr:sp macro="" textlink="">
      <xdr:nvSpPr>
        <xdr:cNvPr id="380" name="n_3mainValue【認定こども園・幼稚園・保育所】&#10;一人当たり面積"/>
        <xdr:cNvSpPr txBox="1"/>
      </xdr:nvSpPr>
      <xdr:spPr>
        <a:xfrm>
          <a:off x="19310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9" name="テキスト ボックス 3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03" name="直線コネクタ 40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0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05" name="直線コネクタ 40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0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07" name="直線コネクタ 40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0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09" name="フローチャート: 判断 40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10" name="フローチャート: 判断 40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11" name="フローチャート: 判断 41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12" name="フローチャート: 判断 41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418" name="楕円 417"/>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419" name="【学校施設】&#10;有形固定資産減価償却率該当値テキスト"/>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20" name="楕円 419"/>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114300</xdr:rowOff>
    </xdr:to>
    <xdr:cxnSp macro="">
      <xdr:nvCxnSpPr>
        <xdr:cNvPr id="421" name="直線コネクタ 420"/>
        <xdr:cNvCxnSpPr/>
      </xdr:nvCxnSpPr>
      <xdr:spPr>
        <a:xfrm flipV="1">
          <a:off x="15481300" y="10046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2" name="楕円 421"/>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160020</xdr:rowOff>
    </xdr:to>
    <xdr:cxnSp macro="">
      <xdr:nvCxnSpPr>
        <xdr:cNvPr id="423" name="直線コネクタ 422"/>
        <xdr:cNvCxnSpPr/>
      </xdr:nvCxnSpPr>
      <xdr:spPr>
        <a:xfrm flipV="1">
          <a:off x="14592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24" name="楕円 423"/>
        <xdr:cNvSpPr/>
      </xdr:nvSpPr>
      <xdr:spPr>
        <a:xfrm>
          <a:off x="13652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58</xdr:row>
      <xdr:rowOff>160020</xdr:rowOff>
    </xdr:to>
    <xdr:cxnSp macro="">
      <xdr:nvCxnSpPr>
        <xdr:cNvPr id="425" name="直線コネクタ 424"/>
        <xdr:cNvCxnSpPr/>
      </xdr:nvCxnSpPr>
      <xdr:spPr>
        <a:xfrm>
          <a:off x="13703300" y="100446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26"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27"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28"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29"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30"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31" name="n_3main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1" name="テキスト ボックス 4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55" name="直線コネクタ 45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5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57" name="直線コネクタ 45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5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59" name="直線コネクタ 45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46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61" name="フローチャート: 判断 46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62" name="フローチャート: 判断 46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63" name="フローチャート: 判断 46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64" name="フローチャート: 判断 46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19304</xdr:rowOff>
    </xdr:from>
    <xdr:to>
      <xdr:col>116</xdr:col>
      <xdr:colOff>114300</xdr:colOff>
      <xdr:row>61</xdr:row>
      <xdr:rowOff>120904</xdr:rowOff>
    </xdr:to>
    <xdr:sp macro="" textlink="">
      <xdr:nvSpPr>
        <xdr:cNvPr id="470" name="楕円 469"/>
        <xdr:cNvSpPr/>
      </xdr:nvSpPr>
      <xdr:spPr>
        <a:xfrm>
          <a:off x="22110700" y="104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169181</xdr:rowOff>
    </xdr:from>
    <xdr:ext cx="469744" cy="259045"/>
    <xdr:sp macro="" textlink="">
      <xdr:nvSpPr>
        <xdr:cNvPr id="471" name="【学校施設】&#10;一人当たり面積該当値テキスト"/>
        <xdr:cNvSpPr txBox="1"/>
      </xdr:nvSpPr>
      <xdr:spPr>
        <a:xfrm>
          <a:off x="22199600"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23876</xdr:rowOff>
    </xdr:from>
    <xdr:to>
      <xdr:col>112</xdr:col>
      <xdr:colOff>38100</xdr:colOff>
      <xdr:row>61</xdr:row>
      <xdr:rowOff>125476</xdr:rowOff>
    </xdr:to>
    <xdr:sp macro="" textlink="">
      <xdr:nvSpPr>
        <xdr:cNvPr id="472" name="楕円 471"/>
        <xdr:cNvSpPr/>
      </xdr:nvSpPr>
      <xdr:spPr>
        <a:xfrm>
          <a:off x="212725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70104</xdr:rowOff>
    </xdr:from>
    <xdr:to>
      <xdr:col>116</xdr:col>
      <xdr:colOff>63500</xdr:colOff>
      <xdr:row>61</xdr:row>
      <xdr:rowOff>74676</xdr:rowOff>
    </xdr:to>
    <xdr:cxnSp macro="">
      <xdr:nvCxnSpPr>
        <xdr:cNvPr id="473" name="直線コネクタ 472"/>
        <xdr:cNvCxnSpPr/>
      </xdr:nvCxnSpPr>
      <xdr:spPr>
        <a:xfrm flipV="1">
          <a:off x="21323300" y="105285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147701</xdr:rowOff>
    </xdr:from>
    <xdr:to>
      <xdr:col>107</xdr:col>
      <xdr:colOff>101600</xdr:colOff>
      <xdr:row>61</xdr:row>
      <xdr:rowOff>77851</xdr:rowOff>
    </xdr:to>
    <xdr:sp macro="" textlink="">
      <xdr:nvSpPr>
        <xdr:cNvPr id="474" name="楕円 473"/>
        <xdr:cNvSpPr/>
      </xdr:nvSpPr>
      <xdr:spPr>
        <a:xfrm>
          <a:off x="20383500" y="10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27051</xdr:rowOff>
    </xdr:from>
    <xdr:to>
      <xdr:col>111</xdr:col>
      <xdr:colOff>177800</xdr:colOff>
      <xdr:row>61</xdr:row>
      <xdr:rowOff>74676</xdr:rowOff>
    </xdr:to>
    <xdr:cxnSp macro="">
      <xdr:nvCxnSpPr>
        <xdr:cNvPr id="475" name="直線コネクタ 474"/>
        <xdr:cNvCxnSpPr/>
      </xdr:nvCxnSpPr>
      <xdr:spPr>
        <a:xfrm>
          <a:off x="20434300" y="1048550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165608</xdr:rowOff>
    </xdr:from>
    <xdr:to>
      <xdr:col>102</xdr:col>
      <xdr:colOff>165100</xdr:colOff>
      <xdr:row>61</xdr:row>
      <xdr:rowOff>95758</xdr:rowOff>
    </xdr:to>
    <xdr:sp macro="" textlink="">
      <xdr:nvSpPr>
        <xdr:cNvPr id="476" name="楕円 475"/>
        <xdr:cNvSpPr/>
      </xdr:nvSpPr>
      <xdr:spPr>
        <a:xfrm>
          <a:off x="19494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27051</xdr:rowOff>
    </xdr:from>
    <xdr:to>
      <xdr:col>107</xdr:col>
      <xdr:colOff>50800</xdr:colOff>
      <xdr:row>61</xdr:row>
      <xdr:rowOff>44958</xdr:rowOff>
    </xdr:to>
    <xdr:cxnSp macro="">
      <xdr:nvCxnSpPr>
        <xdr:cNvPr id="477" name="直線コネクタ 476"/>
        <xdr:cNvCxnSpPr/>
      </xdr:nvCxnSpPr>
      <xdr:spPr>
        <a:xfrm flipV="1">
          <a:off x="19545300" y="1048550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47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47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48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116603</xdr:rowOff>
    </xdr:from>
    <xdr:ext cx="469744" cy="259045"/>
    <xdr:sp macro="" textlink="">
      <xdr:nvSpPr>
        <xdr:cNvPr id="481" name="n_1mainValue【学校施設】&#10;一人当たり面積"/>
        <xdr:cNvSpPr txBox="1"/>
      </xdr:nvSpPr>
      <xdr:spPr>
        <a:xfrm>
          <a:off x="210757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68978</xdr:rowOff>
    </xdr:from>
    <xdr:ext cx="469744" cy="259045"/>
    <xdr:sp macro="" textlink="">
      <xdr:nvSpPr>
        <xdr:cNvPr id="482" name="n_2mainValue【学校施設】&#10;一人当たり面積"/>
        <xdr:cNvSpPr txBox="1"/>
      </xdr:nvSpPr>
      <xdr:spPr>
        <a:xfrm>
          <a:off x="20199427" y="105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86885</xdr:rowOff>
    </xdr:from>
    <xdr:ext cx="469744" cy="259045"/>
    <xdr:sp macro="" textlink="">
      <xdr:nvSpPr>
        <xdr:cNvPr id="483" name="n_3mainValue【学校施設】&#10;一人当たり面積"/>
        <xdr:cNvSpPr txBox="1"/>
      </xdr:nvSpPr>
      <xdr:spPr>
        <a:xfrm>
          <a:off x="19310427" y="1054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0" name="テキスト ボックス 5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2" name="テキスト ボックス 5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0" name="テキスト ボックス 5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24" name="直線コネクタ 52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2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26" name="直線コネクタ 52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2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28" name="直線コネクタ 52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2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30" name="フローチャート: 判断 52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31" name="フローチャート: 判断 53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32" name="フローチャート: 判断 53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33" name="フローチャート: 判断 53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539" name="楕円 538"/>
        <xdr:cNvSpPr/>
      </xdr:nvSpPr>
      <xdr:spPr>
        <a:xfrm>
          <a:off x="16268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107332</xdr:rowOff>
    </xdr:from>
    <xdr:ext cx="405111" cy="259045"/>
    <xdr:sp macro="" textlink="">
      <xdr:nvSpPr>
        <xdr:cNvPr id="540" name="【公民館】&#10;有形固定資産減価償却率該当値テキスト"/>
        <xdr:cNvSpPr txBox="1"/>
      </xdr:nvSpPr>
      <xdr:spPr>
        <a:xfrm>
          <a:off x="16357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17780</xdr:rowOff>
    </xdr:from>
    <xdr:to>
      <xdr:col>81</xdr:col>
      <xdr:colOff>101600</xdr:colOff>
      <xdr:row>102</xdr:row>
      <xdr:rowOff>119380</xdr:rowOff>
    </xdr:to>
    <xdr:sp macro="" textlink="">
      <xdr:nvSpPr>
        <xdr:cNvPr id="541" name="楕円 540"/>
        <xdr:cNvSpPr/>
      </xdr:nvSpPr>
      <xdr:spPr>
        <a:xfrm>
          <a:off x="15430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102</xdr:row>
      <xdr:rowOff>135255</xdr:rowOff>
    </xdr:to>
    <xdr:cxnSp macro="">
      <xdr:nvCxnSpPr>
        <xdr:cNvPr id="542" name="直線コネクタ 541"/>
        <xdr:cNvCxnSpPr/>
      </xdr:nvCxnSpPr>
      <xdr:spPr>
        <a:xfrm>
          <a:off x="15481300" y="175564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543" name="楕円 542"/>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68580</xdr:rowOff>
    </xdr:from>
    <xdr:to>
      <xdr:col>81</xdr:col>
      <xdr:colOff>50800</xdr:colOff>
      <xdr:row>103</xdr:row>
      <xdr:rowOff>110489</xdr:rowOff>
    </xdr:to>
    <xdr:cxnSp macro="">
      <xdr:nvCxnSpPr>
        <xdr:cNvPr id="544" name="直線コネクタ 543"/>
        <xdr:cNvCxnSpPr/>
      </xdr:nvCxnSpPr>
      <xdr:spPr>
        <a:xfrm flipV="1">
          <a:off x="14592300" y="17556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545" name="楕円 544"/>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144780</xdr:rowOff>
    </xdr:to>
    <xdr:cxnSp macro="">
      <xdr:nvCxnSpPr>
        <xdr:cNvPr id="546" name="直線コネクタ 545"/>
        <xdr:cNvCxnSpPr/>
      </xdr:nvCxnSpPr>
      <xdr:spPr>
        <a:xfrm flipV="1">
          <a:off x="13703300" y="17769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547"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48"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549"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135907</xdr:rowOff>
    </xdr:from>
    <xdr:ext cx="405111" cy="259045"/>
    <xdr:sp macro="" textlink="">
      <xdr:nvSpPr>
        <xdr:cNvPr id="550" name="n_1mainValue【公民館】&#10;有形固定資産減価償却率"/>
        <xdr:cNvSpPr txBox="1"/>
      </xdr:nvSpPr>
      <xdr:spPr>
        <a:xfrm>
          <a:off x="15266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551" name="n_2mainValue【公民館】&#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552" name="n_3mainValue【公民館】&#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574" name="直線コネクタ 573"/>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75"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76" name="直線コネクタ 57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577"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578" name="直線コネクタ 577"/>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579"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580" name="フローチャート: 判断 579"/>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581" name="フローチャート: 判断 580"/>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582" name="フローチャート: 判断 581"/>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583" name="フローチャート: 判断 582"/>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589" name="楕円 588"/>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590" name="【公民館】&#10;一人当たり面積該当値テキスト"/>
        <xdr:cNvSpPr txBox="1"/>
      </xdr:nvSpPr>
      <xdr:spPr>
        <a:xfrm>
          <a:off x="22199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591" name="楕円 590"/>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60198</xdr:rowOff>
    </xdr:to>
    <xdr:cxnSp macro="">
      <xdr:nvCxnSpPr>
        <xdr:cNvPr id="592" name="直線コネクタ 591"/>
        <xdr:cNvCxnSpPr/>
      </xdr:nvCxnSpPr>
      <xdr:spPr>
        <a:xfrm flipV="1">
          <a:off x="21323300" y="1840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593" name="楕円 592"/>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62485</xdr:rowOff>
    </xdr:to>
    <xdr:cxnSp macro="">
      <xdr:nvCxnSpPr>
        <xdr:cNvPr id="594" name="直線コネクタ 593"/>
        <xdr:cNvCxnSpPr/>
      </xdr:nvCxnSpPr>
      <xdr:spPr>
        <a:xfrm flipV="1">
          <a:off x="20434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595" name="楕円 594"/>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62485</xdr:rowOff>
    </xdr:to>
    <xdr:cxnSp macro="">
      <xdr:nvCxnSpPr>
        <xdr:cNvPr id="596" name="直線コネクタ 595"/>
        <xdr:cNvCxnSpPr/>
      </xdr:nvCxnSpPr>
      <xdr:spPr>
        <a:xfrm>
          <a:off x="19545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597"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598"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599"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600"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601" name="n_2mainValue【公民館】&#10;一人当たり面積"/>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602"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類似団体と比較して有形固定資産減価償却率が低くなっているのが「道路」であり、前年度と比較して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ポイント低下し類似団体内平均を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合併特例債を活用した広域幹線道路整備事業が最盛期を迎えていることや、防衛関連交付金を活用した道路整備事業を継続して実施していることから新設道路が増加しているためである。一人当たりの延長についても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ｍ長くなり、類似団体内平均を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10.314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ｍ上回っている。「橋りょう・トンネル」では、移管された橋梁や当時の工事費を橋梁と按分できず道路として台帳上含めていることから該当数値無しとなっている。類似団体と比較して比率が高くなっている施設は「公営住宅」、「公民館」、であり、それ以外の施設は、類似団体と比較して同程度である。「公営住宅」では、ほとんどの戸別住宅で減価償却が済んでいることや建設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年以上経過した団地の減価償却が進んだことから、前年度と比較し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ポイント上回っている。「公民館」は、昨年度と比較し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ポイント減少しているが、類似団体と比較すると老朽化が進行している施設が大半のため</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ポイント上回っている。「認</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定こども園・幼稚園・保育所」では</a:t>
          </a:r>
          <a:r>
            <a:rPr kumimoji="1"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に実施した美野里地区幼稚園</a:t>
          </a:r>
          <a:r>
            <a:rPr kumimoji="1"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園の耐震補強工事により有形固定資産額が増加したことで類似団体平均値となっていたが</a:t>
          </a:r>
          <a:r>
            <a:rPr kumimoji="1"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減価償却が進んだことで前年度と比較して</a:t>
          </a:r>
          <a:r>
            <a:rPr kumimoji="1"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ポイント上昇した。「学校施設」では学校規模適正化実施計画に基づき</a:t>
          </a:r>
          <a:r>
            <a:rPr kumimoji="1"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H31.4</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月開校予定の小川南小学校建設中であるが</a:t>
          </a:r>
          <a:r>
            <a:rPr kumimoji="1"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、廃</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校予定の小川小・橘小の減価償却が進んでことで前年度と比較し</a:t>
          </a:r>
          <a:r>
            <a:rPr kumimoji="1"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は公共施設等総合管理計画に基づき、「公営住宅」では、昭和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年以降に建設した住宅は修繕により長寿命化を図り、老朽化が進む昭和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年以前の住宅は速やかな除却を進めていく。「公民館」では、指定避難所としている施設は地域防災計画と調整を図りながら計画的に耐震改修を実施し、利用者が少ない施設は除却を検討していく。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51526</xdr:rowOff>
    </xdr:from>
    <xdr:to>
      <xdr:col>24</xdr:col>
      <xdr:colOff>114300</xdr:colOff>
      <xdr:row>38</xdr:row>
      <xdr:rowOff>153126</xdr:rowOff>
    </xdr:to>
    <xdr:sp macro="" textlink="">
      <xdr:nvSpPr>
        <xdr:cNvPr id="72" name="楕円 71"/>
        <xdr:cNvSpPr/>
      </xdr:nvSpPr>
      <xdr:spPr>
        <a:xfrm>
          <a:off x="4584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29953</xdr:rowOff>
    </xdr:from>
    <xdr:ext cx="405111" cy="259045"/>
    <xdr:sp macro="" textlink="">
      <xdr:nvSpPr>
        <xdr:cNvPr id="73" name="【図書館】&#10;有形固定資産減価償却率該当値テキスト"/>
        <xdr:cNvSpPr txBox="1"/>
      </xdr:nvSpPr>
      <xdr:spPr>
        <a:xfrm>
          <a:off x="4673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4" name="楕円 73"/>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38</xdr:row>
      <xdr:rowOff>102326</xdr:rowOff>
    </xdr:to>
    <xdr:cxnSp macro="">
      <xdr:nvCxnSpPr>
        <xdr:cNvPr id="75" name="直線コネクタ 74"/>
        <xdr:cNvCxnSpPr/>
      </xdr:nvCxnSpPr>
      <xdr:spPr>
        <a:xfrm>
          <a:off x="3797300" y="6478633"/>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6" name="楕円 75"/>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167640</xdr:rowOff>
    </xdr:to>
    <xdr:cxnSp macro="">
      <xdr:nvCxnSpPr>
        <xdr:cNvPr id="77" name="直線コネクタ 76"/>
        <xdr:cNvCxnSpPr/>
      </xdr:nvCxnSpPr>
      <xdr:spPr>
        <a:xfrm flipV="1">
          <a:off x="2908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78" name="楕円 77"/>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28847</xdr:rowOff>
    </xdr:to>
    <xdr:cxnSp macro="">
      <xdr:nvCxnSpPr>
        <xdr:cNvPr id="79" name="直線コネクタ 78"/>
        <xdr:cNvCxnSpPr/>
      </xdr:nvCxnSpPr>
      <xdr:spPr>
        <a:xfrm flipV="1">
          <a:off x="2019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30860</xdr:rowOff>
    </xdr:from>
    <xdr:ext cx="405111" cy="259045"/>
    <xdr:sp macro="" textlink="">
      <xdr:nvSpPr>
        <xdr:cNvPr id="83" name="n_1mainValue【図書館】&#10;有形固定資産減価償却率"/>
        <xdr:cNvSpPr txBox="1"/>
      </xdr:nvSpPr>
      <xdr:spPr>
        <a:xfrm>
          <a:off x="3582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4"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5" name="n_3main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124" name="楕円 123"/>
        <xdr:cNvSpPr/>
      </xdr:nvSpPr>
      <xdr:spPr>
        <a:xfrm>
          <a:off x="10426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118127</xdr:rowOff>
    </xdr:from>
    <xdr:ext cx="469744" cy="259045"/>
    <xdr:sp macro="" textlink="">
      <xdr:nvSpPr>
        <xdr:cNvPr id="125" name="【図書館】&#10;一人当たり面積該当値テキスト"/>
        <xdr:cNvSpPr txBox="1"/>
      </xdr:nvSpPr>
      <xdr:spPr>
        <a:xfrm>
          <a:off x="1051560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6" name="楕円 125"/>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38</xdr:row>
      <xdr:rowOff>38100</xdr:rowOff>
    </xdr:to>
    <xdr:cxnSp macro="">
      <xdr:nvCxnSpPr>
        <xdr:cNvPr id="127" name="直線コネクタ 126"/>
        <xdr:cNvCxnSpPr/>
      </xdr:nvCxnSpPr>
      <xdr:spPr>
        <a:xfrm flipV="1">
          <a:off x="9639300" y="6534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8" name="楕円 127"/>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29" name="直線コネクタ 128"/>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0" name="楕円 129"/>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38100</xdr:rowOff>
    </xdr:to>
    <xdr:cxnSp macro="">
      <xdr:nvCxnSpPr>
        <xdr:cNvPr id="131" name="直線コネクタ 130"/>
        <xdr:cNvCxnSpPr/>
      </xdr:nvCxnSpPr>
      <xdr:spPr>
        <a:xfrm>
          <a:off x="7861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80027</xdr:rowOff>
    </xdr:from>
    <xdr:ext cx="469744" cy="259045"/>
    <xdr:sp macro="" textlink="">
      <xdr:nvSpPr>
        <xdr:cNvPr id="135"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36" name="n_2mainValue【図書館】&#10;一人当たり面積"/>
        <xdr:cNvSpPr txBox="1"/>
      </xdr:nvSpPr>
      <xdr:spPr>
        <a:xfrm>
          <a:off x="8515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80027</xdr:rowOff>
    </xdr:from>
    <xdr:ext cx="469744" cy="259045"/>
    <xdr:sp macro="" textlink="">
      <xdr:nvSpPr>
        <xdr:cNvPr id="137" name="n_3mainValue【図書館】&#10;一人当たり面積"/>
        <xdr:cNvSpPr txBox="1"/>
      </xdr:nvSpPr>
      <xdr:spPr>
        <a:xfrm>
          <a:off x="7626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77" name="楕円 176"/>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78" name="【体育館・プー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79" name="楕円 178"/>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57150</xdr:rowOff>
    </xdr:to>
    <xdr:cxnSp macro="">
      <xdr:nvCxnSpPr>
        <xdr:cNvPr id="180" name="直線コネクタ 179"/>
        <xdr:cNvCxnSpPr/>
      </xdr:nvCxnSpPr>
      <xdr:spPr>
        <a:xfrm flipV="1">
          <a:off x="3797300" y="10163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46355</xdr:rowOff>
    </xdr:from>
    <xdr:to>
      <xdr:col>15</xdr:col>
      <xdr:colOff>101600</xdr:colOff>
      <xdr:row>57</xdr:row>
      <xdr:rowOff>147955</xdr:rowOff>
    </xdr:to>
    <xdr:sp macro="" textlink="">
      <xdr:nvSpPr>
        <xdr:cNvPr id="181" name="楕円 180"/>
        <xdr:cNvSpPr/>
      </xdr:nvSpPr>
      <xdr:spPr>
        <a:xfrm>
          <a:off x="2857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59</xdr:row>
      <xdr:rowOff>57150</xdr:rowOff>
    </xdr:to>
    <xdr:cxnSp macro="">
      <xdr:nvCxnSpPr>
        <xdr:cNvPr id="182" name="直線コネクタ 181"/>
        <xdr:cNvCxnSpPr/>
      </xdr:nvCxnSpPr>
      <xdr:spPr>
        <a:xfrm>
          <a:off x="2908300" y="986980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183" name="楕円 182"/>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97155</xdr:rowOff>
    </xdr:from>
    <xdr:to>
      <xdr:col>15</xdr:col>
      <xdr:colOff>50800</xdr:colOff>
      <xdr:row>57</xdr:row>
      <xdr:rowOff>131445</xdr:rowOff>
    </xdr:to>
    <xdr:cxnSp macro="">
      <xdr:nvCxnSpPr>
        <xdr:cNvPr id="184" name="直線コネクタ 183"/>
        <xdr:cNvCxnSpPr/>
      </xdr:nvCxnSpPr>
      <xdr:spPr>
        <a:xfrm flipV="1">
          <a:off x="2019300" y="9869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88"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164482</xdr:rowOff>
    </xdr:from>
    <xdr:ext cx="405111" cy="259045"/>
    <xdr:sp macro="" textlink="">
      <xdr:nvSpPr>
        <xdr:cNvPr id="189" name="n_2mainValue【体育館・プール】&#10;有形固定資産減価償却率"/>
        <xdr:cNvSpPr txBox="1"/>
      </xdr:nvSpPr>
      <xdr:spPr>
        <a:xfrm>
          <a:off x="2705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190" name="n_3mainValue【体育館・プール】&#10;有形固定資産減価償却率"/>
        <xdr:cNvSpPr txBox="1"/>
      </xdr:nvSpPr>
      <xdr:spPr>
        <a:xfrm>
          <a:off x="1816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106934</xdr:rowOff>
    </xdr:from>
    <xdr:to>
      <xdr:col>55</xdr:col>
      <xdr:colOff>50800</xdr:colOff>
      <xdr:row>63</xdr:row>
      <xdr:rowOff>37084</xdr:rowOff>
    </xdr:to>
    <xdr:sp macro="" textlink="">
      <xdr:nvSpPr>
        <xdr:cNvPr id="227" name="楕円 226"/>
        <xdr:cNvSpPr/>
      </xdr:nvSpPr>
      <xdr:spPr>
        <a:xfrm>
          <a:off x="10426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21861</xdr:rowOff>
    </xdr:from>
    <xdr:ext cx="469744" cy="259045"/>
    <xdr:sp macro="" textlink="">
      <xdr:nvSpPr>
        <xdr:cNvPr id="228" name="【体育館・プール】&#10;一人当たり面積該当値テキスト"/>
        <xdr:cNvSpPr txBox="1"/>
      </xdr:nvSpPr>
      <xdr:spPr>
        <a:xfrm>
          <a:off x="10515600"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29" name="楕円 228"/>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160020</xdr:rowOff>
    </xdr:to>
    <xdr:cxnSp macro="">
      <xdr:nvCxnSpPr>
        <xdr:cNvPr id="230" name="直線コネクタ 229"/>
        <xdr:cNvCxnSpPr/>
      </xdr:nvCxnSpPr>
      <xdr:spPr>
        <a:xfrm flipV="1">
          <a:off x="9639300" y="107876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31" name="楕円 230"/>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63</xdr:row>
      <xdr:rowOff>34290</xdr:rowOff>
    </xdr:to>
    <xdr:cxnSp macro="">
      <xdr:nvCxnSpPr>
        <xdr:cNvPr id="232" name="直線コネクタ 231"/>
        <xdr:cNvCxnSpPr/>
      </xdr:nvCxnSpPr>
      <xdr:spPr>
        <a:xfrm flipV="1">
          <a:off x="8750300" y="1078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157226</xdr:rowOff>
    </xdr:from>
    <xdr:to>
      <xdr:col>41</xdr:col>
      <xdr:colOff>101600</xdr:colOff>
      <xdr:row>63</xdr:row>
      <xdr:rowOff>87376</xdr:rowOff>
    </xdr:to>
    <xdr:sp macro="" textlink="">
      <xdr:nvSpPr>
        <xdr:cNvPr id="233" name="楕円 232"/>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36576</xdr:rowOff>
    </xdr:to>
    <xdr:cxnSp macro="">
      <xdr:nvCxnSpPr>
        <xdr:cNvPr id="234" name="直線コネクタ 233"/>
        <xdr:cNvCxnSpPr/>
      </xdr:nvCxnSpPr>
      <xdr:spPr>
        <a:xfrm flipV="1">
          <a:off x="7861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38"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39" name="n_2mainValue【体育館・プール】&#10;一人当たり面積"/>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78503</xdr:rowOff>
    </xdr:from>
    <xdr:ext cx="469744" cy="259045"/>
    <xdr:sp macro="" textlink="">
      <xdr:nvSpPr>
        <xdr:cNvPr id="240" name="n_3mainValue【体育館・プール】&#10;一人当たり面積"/>
        <xdr:cNvSpPr txBox="1"/>
      </xdr:nvSpPr>
      <xdr:spPr>
        <a:xfrm>
          <a:off x="7626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82" name="直線コネクタ 281"/>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83"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84" name="直線コネクタ 283"/>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287"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88" name="フローチャート: 判断 287"/>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89" name="フローチャート: 判断 28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290" name="フローチャート: 判断 289"/>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291" name="フローチャート: 判断 290"/>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297" name="楕円 296"/>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298" name="【市民会館】&#10;有形固定資産減価償却率該当値テキスト"/>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299" name="楕円 298"/>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12519</xdr:rowOff>
    </xdr:from>
    <xdr:to>
      <xdr:col>24</xdr:col>
      <xdr:colOff>63500</xdr:colOff>
      <xdr:row>105</xdr:row>
      <xdr:rowOff>89263</xdr:rowOff>
    </xdr:to>
    <xdr:cxnSp macro="">
      <xdr:nvCxnSpPr>
        <xdr:cNvPr id="300" name="直線コネクタ 299"/>
        <xdr:cNvCxnSpPr/>
      </xdr:nvCxnSpPr>
      <xdr:spPr>
        <a:xfrm>
          <a:off x="3797300" y="180147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301" name="楕円 300"/>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43543</xdr:rowOff>
    </xdr:to>
    <xdr:cxnSp macro="">
      <xdr:nvCxnSpPr>
        <xdr:cNvPr id="302" name="直線コネクタ 301"/>
        <xdr:cNvCxnSpPr/>
      </xdr:nvCxnSpPr>
      <xdr:spPr>
        <a:xfrm flipV="1">
          <a:off x="2908300" y="180147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03" name="楕円 302"/>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43543</xdr:rowOff>
    </xdr:from>
    <xdr:to>
      <xdr:col>15</xdr:col>
      <xdr:colOff>50800</xdr:colOff>
      <xdr:row>105</xdr:row>
      <xdr:rowOff>76200</xdr:rowOff>
    </xdr:to>
    <xdr:cxnSp macro="">
      <xdr:nvCxnSpPr>
        <xdr:cNvPr id="304" name="直線コネクタ 303"/>
        <xdr:cNvCxnSpPr/>
      </xdr:nvCxnSpPr>
      <xdr:spPr>
        <a:xfrm flipV="1">
          <a:off x="2019300" y="1804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05"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06"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07"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54446</xdr:rowOff>
    </xdr:from>
    <xdr:ext cx="405111" cy="259045"/>
    <xdr:sp macro="" textlink="">
      <xdr:nvSpPr>
        <xdr:cNvPr id="308" name="n_1mainValue【市民会館】&#10;有形固定資産減価償却率"/>
        <xdr:cNvSpPr txBox="1"/>
      </xdr:nvSpPr>
      <xdr:spPr>
        <a:xfrm>
          <a:off x="3582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309" name="n_2mainValue【市民会館】&#10;有形固定資産減価償却率"/>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10" name="n_3mainValue【市民会館】&#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32" name="直線コネクタ 33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3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34" name="直線コネクタ 33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3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36" name="直線コネクタ 33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3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38" name="フローチャート: 判断 33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39" name="フローチャート: 判断 33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40" name="フローチャート: 判断 33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341" name="フローチャート: 判断 34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155702</xdr:rowOff>
    </xdr:from>
    <xdr:to>
      <xdr:col>55</xdr:col>
      <xdr:colOff>50800</xdr:colOff>
      <xdr:row>102</xdr:row>
      <xdr:rowOff>85852</xdr:rowOff>
    </xdr:to>
    <xdr:sp macro="" textlink="">
      <xdr:nvSpPr>
        <xdr:cNvPr id="347" name="楕円 346"/>
        <xdr:cNvSpPr/>
      </xdr:nvSpPr>
      <xdr:spPr>
        <a:xfrm>
          <a:off x="104267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7129</xdr:rowOff>
    </xdr:from>
    <xdr:ext cx="469744" cy="259045"/>
    <xdr:sp macro="" textlink="">
      <xdr:nvSpPr>
        <xdr:cNvPr id="348" name="【市民会館】&#10;一人当たり面積該当値テキスト"/>
        <xdr:cNvSpPr txBox="1"/>
      </xdr:nvSpPr>
      <xdr:spPr>
        <a:xfrm>
          <a:off x="10515600" y="1732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169418</xdr:rowOff>
    </xdr:from>
    <xdr:to>
      <xdr:col>50</xdr:col>
      <xdr:colOff>165100</xdr:colOff>
      <xdr:row>102</xdr:row>
      <xdr:rowOff>99568</xdr:rowOff>
    </xdr:to>
    <xdr:sp macro="" textlink="">
      <xdr:nvSpPr>
        <xdr:cNvPr id="349" name="楕円 348"/>
        <xdr:cNvSpPr/>
      </xdr:nvSpPr>
      <xdr:spPr>
        <a:xfrm>
          <a:off x="9588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35052</xdr:rowOff>
    </xdr:from>
    <xdr:to>
      <xdr:col>55</xdr:col>
      <xdr:colOff>0</xdr:colOff>
      <xdr:row>102</xdr:row>
      <xdr:rowOff>48768</xdr:rowOff>
    </xdr:to>
    <xdr:cxnSp macro="">
      <xdr:nvCxnSpPr>
        <xdr:cNvPr id="350" name="直線コネクタ 349"/>
        <xdr:cNvCxnSpPr/>
      </xdr:nvCxnSpPr>
      <xdr:spPr>
        <a:xfrm flipV="1">
          <a:off x="9639300" y="175229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2539</xdr:rowOff>
    </xdr:from>
    <xdr:to>
      <xdr:col>46</xdr:col>
      <xdr:colOff>38100</xdr:colOff>
      <xdr:row>102</xdr:row>
      <xdr:rowOff>104139</xdr:rowOff>
    </xdr:to>
    <xdr:sp macro="" textlink="">
      <xdr:nvSpPr>
        <xdr:cNvPr id="351" name="楕円 350"/>
        <xdr:cNvSpPr/>
      </xdr:nvSpPr>
      <xdr:spPr>
        <a:xfrm>
          <a:off x="869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48768</xdr:rowOff>
    </xdr:from>
    <xdr:to>
      <xdr:col>50</xdr:col>
      <xdr:colOff>114300</xdr:colOff>
      <xdr:row>102</xdr:row>
      <xdr:rowOff>53339</xdr:rowOff>
    </xdr:to>
    <xdr:cxnSp macro="">
      <xdr:nvCxnSpPr>
        <xdr:cNvPr id="352" name="直線コネクタ 351"/>
        <xdr:cNvCxnSpPr/>
      </xdr:nvCxnSpPr>
      <xdr:spPr>
        <a:xfrm flipV="1">
          <a:off x="8750300" y="17536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11685</xdr:rowOff>
    </xdr:from>
    <xdr:to>
      <xdr:col>41</xdr:col>
      <xdr:colOff>101600</xdr:colOff>
      <xdr:row>102</xdr:row>
      <xdr:rowOff>113285</xdr:rowOff>
    </xdr:to>
    <xdr:sp macro="" textlink="">
      <xdr:nvSpPr>
        <xdr:cNvPr id="353" name="楕円 352"/>
        <xdr:cNvSpPr/>
      </xdr:nvSpPr>
      <xdr:spPr>
        <a:xfrm>
          <a:off x="7810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53339</xdr:rowOff>
    </xdr:from>
    <xdr:to>
      <xdr:col>45</xdr:col>
      <xdr:colOff>177800</xdr:colOff>
      <xdr:row>102</xdr:row>
      <xdr:rowOff>62485</xdr:rowOff>
    </xdr:to>
    <xdr:cxnSp macro="">
      <xdr:nvCxnSpPr>
        <xdr:cNvPr id="354" name="直線コネクタ 353"/>
        <xdr:cNvCxnSpPr/>
      </xdr:nvCxnSpPr>
      <xdr:spPr>
        <a:xfrm flipV="1">
          <a:off x="7861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55"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356"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357"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116095</xdr:rowOff>
    </xdr:from>
    <xdr:ext cx="469744" cy="259045"/>
    <xdr:sp macro="" textlink="">
      <xdr:nvSpPr>
        <xdr:cNvPr id="358" name="n_1mainValue【市民会館】&#10;一人当たり面積"/>
        <xdr:cNvSpPr txBox="1"/>
      </xdr:nvSpPr>
      <xdr:spPr>
        <a:xfrm>
          <a:off x="9391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120666</xdr:rowOff>
    </xdr:from>
    <xdr:ext cx="469744" cy="259045"/>
    <xdr:sp macro="" textlink="">
      <xdr:nvSpPr>
        <xdr:cNvPr id="359" name="n_2mainValue【市民会館】&#10;一人当たり面積"/>
        <xdr:cNvSpPr txBox="1"/>
      </xdr:nvSpPr>
      <xdr:spPr>
        <a:xfrm>
          <a:off x="8515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129812</xdr:rowOff>
    </xdr:from>
    <xdr:ext cx="469744" cy="259045"/>
    <xdr:sp macro="" textlink="">
      <xdr:nvSpPr>
        <xdr:cNvPr id="360" name="n_3mainValue【市民会館】&#10;一人当たり面積"/>
        <xdr:cNvSpPr txBox="1"/>
      </xdr:nvSpPr>
      <xdr:spPr>
        <a:xfrm>
          <a:off x="7626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86" name="直線コネクタ 385"/>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87"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88" name="直線コネクタ 387"/>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1"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2" name="フローチャート: 判断 391"/>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93" name="フローチャート: 判断 392"/>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94" name="フローチャート: 判断 393"/>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95" name="フローチャート: 判断 394"/>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66222</xdr:rowOff>
    </xdr:from>
    <xdr:to>
      <xdr:col>85</xdr:col>
      <xdr:colOff>177800</xdr:colOff>
      <xdr:row>34</xdr:row>
      <xdr:rowOff>167822</xdr:rowOff>
    </xdr:to>
    <xdr:sp macro="" textlink="">
      <xdr:nvSpPr>
        <xdr:cNvPr id="401" name="楕円 400"/>
        <xdr:cNvSpPr/>
      </xdr:nvSpPr>
      <xdr:spPr>
        <a:xfrm>
          <a:off x="162687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89099</xdr:rowOff>
    </xdr:from>
    <xdr:ext cx="405111" cy="259045"/>
    <xdr:sp macro="" textlink="">
      <xdr:nvSpPr>
        <xdr:cNvPr id="402" name="【一般廃棄物処理施設】&#10;有形固定資産減価償却率該当値テキスト"/>
        <xdr:cNvSpPr txBox="1"/>
      </xdr:nvSpPr>
      <xdr:spPr>
        <a:xfrm>
          <a:off x="16357600" y="574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403" name="楕円 402"/>
        <xdr:cNvSpPr/>
      </xdr:nvSpPr>
      <xdr:spPr>
        <a:xfrm>
          <a:off x="15430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117022</xdr:rowOff>
    </xdr:from>
    <xdr:to>
      <xdr:col>85</xdr:col>
      <xdr:colOff>127000</xdr:colOff>
      <xdr:row>35</xdr:row>
      <xdr:rowOff>46808</xdr:rowOff>
    </xdr:to>
    <xdr:cxnSp macro="">
      <xdr:nvCxnSpPr>
        <xdr:cNvPr id="404" name="直線コネクタ 403"/>
        <xdr:cNvCxnSpPr/>
      </xdr:nvCxnSpPr>
      <xdr:spPr>
        <a:xfrm flipV="1">
          <a:off x="15481300" y="5946322"/>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33564</xdr:rowOff>
    </xdr:from>
    <xdr:to>
      <xdr:col>76</xdr:col>
      <xdr:colOff>165100</xdr:colOff>
      <xdr:row>35</xdr:row>
      <xdr:rowOff>135164</xdr:rowOff>
    </xdr:to>
    <xdr:sp macro="" textlink="">
      <xdr:nvSpPr>
        <xdr:cNvPr id="405" name="楕円 404"/>
        <xdr:cNvSpPr/>
      </xdr:nvSpPr>
      <xdr:spPr>
        <a:xfrm>
          <a:off x="14541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84364</xdr:rowOff>
    </xdr:to>
    <xdr:cxnSp macro="">
      <xdr:nvCxnSpPr>
        <xdr:cNvPr id="406" name="直線コネクタ 405"/>
        <xdr:cNvCxnSpPr/>
      </xdr:nvCxnSpPr>
      <xdr:spPr>
        <a:xfrm flipV="1">
          <a:off x="14592300" y="60475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89081</xdr:rowOff>
    </xdr:from>
    <xdr:to>
      <xdr:col>72</xdr:col>
      <xdr:colOff>38100</xdr:colOff>
      <xdr:row>35</xdr:row>
      <xdr:rowOff>19231</xdr:rowOff>
    </xdr:to>
    <xdr:sp macro="" textlink="">
      <xdr:nvSpPr>
        <xdr:cNvPr id="407" name="楕円 406"/>
        <xdr:cNvSpPr/>
      </xdr:nvSpPr>
      <xdr:spPr>
        <a:xfrm>
          <a:off x="13652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139881</xdr:rowOff>
    </xdr:from>
    <xdr:to>
      <xdr:col>76</xdr:col>
      <xdr:colOff>114300</xdr:colOff>
      <xdr:row>35</xdr:row>
      <xdr:rowOff>84364</xdr:rowOff>
    </xdr:to>
    <xdr:cxnSp macro="">
      <xdr:nvCxnSpPr>
        <xdr:cNvPr id="408" name="直線コネクタ 407"/>
        <xdr:cNvCxnSpPr/>
      </xdr:nvCxnSpPr>
      <xdr:spPr>
        <a:xfrm>
          <a:off x="13703300" y="5969181"/>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09"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10"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11"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412" name="n_1mainValue【一般廃棄物処理施設】&#10;有形固定資産減価償却率"/>
        <xdr:cNvSpPr txBox="1"/>
      </xdr:nvSpPr>
      <xdr:spPr>
        <a:xfrm>
          <a:off x="15266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151691</xdr:rowOff>
    </xdr:from>
    <xdr:ext cx="405111" cy="259045"/>
    <xdr:sp macro="" textlink="">
      <xdr:nvSpPr>
        <xdr:cNvPr id="413" name="n_2mainValue【一般廃棄物処理施設】&#10;有形固定資産減価償却率"/>
        <xdr:cNvSpPr txBox="1"/>
      </xdr:nvSpPr>
      <xdr:spPr>
        <a:xfrm>
          <a:off x="14389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35758</xdr:rowOff>
    </xdr:from>
    <xdr:ext cx="405111" cy="259045"/>
    <xdr:sp macro="" textlink="">
      <xdr:nvSpPr>
        <xdr:cNvPr id="414" name="n_3mainValue【一般廃棄物処理施設】&#10;有形固定資産減価償却率"/>
        <xdr:cNvSpPr txBox="1"/>
      </xdr:nvSpPr>
      <xdr:spPr>
        <a:xfrm>
          <a:off x="13500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34" name="直線コネクタ 433"/>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35"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36" name="直線コネクタ 435"/>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37"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38" name="直線コネクタ 437"/>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439"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40" name="フローチャート: 判断 439"/>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41" name="フローチャート: 判断 440"/>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42" name="フローチャート: 判断 441"/>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43" name="フローチャート: 判断 442"/>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99569</xdr:rowOff>
    </xdr:from>
    <xdr:to>
      <xdr:col>116</xdr:col>
      <xdr:colOff>114300</xdr:colOff>
      <xdr:row>40</xdr:row>
      <xdr:rowOff>29719</xdr:rowOff>
    </xdr:to>
    <xdr:sp macro="" textlink="">
      <xdr:nvSpPr>
        <xdr:cNvPr id="449" name="楕円 448"/>
        <xdr:cNvSpPr/>
      </xdr:nvSpPr>
      <xdr:spPr>
        <a:xfrm>
          <a:off x="22110700" y="67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77996</xdr:rowOff>
    </xdr:from>
    <xdr:ext cx="534377" cy="259045"/>
    <xdr:sp macro="" textlink="">
      <xdr:nvSpPr>
        <xdr:cNvPr id="450" name="【一般廃棄物処理施設】&#10;一人当たり有形固定資産（償却資産）額該当値テキスト"/>
        <xdr:cNvSpPr txBox="1"/>
      </xdr:nvSpPr>
      <xdr:spPr>
        <a:xfrm>
          <a:off x="22199600" y="67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142403</xdr:rowOff>
    </xdr:from>
    <xdr:to>
      <xdr:col>112</xdr:col>
      <xdr:colOff>38100</xdr:colOff>
      <xdr:row>40</xdr:row>
      <xdr:rowOff>72553</xdr:rowOff>
    </xdr:to>
    <xdr:sp macro="" textlink="">
      <xdr:nvSpPr>
        <xdr:cNvPr id="451" name="楕円 450"/>
        <xdr:cNvSpPr/>
      </xdr:nvSpPr>
      <xdr:spPr>
        <a:xfrm>
          <a:off x="21272500" y="682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150369</xdr:rowOff>
    </xdr:from>
    <xdr:to>
      <xdr:col>116</xdr:col>
      <xdr:colOff>63500</xdr:colOff>
      <xdr:row>40</xdr:row>
      <xdr:rowOff>21753</xdr:rowOff>
    </xdr:to>
    <xdr:cxnSp macro="">
      <xdr:nvCxnSpPr>
        <xdr:cNvPr id="452" name="直線コネクタ 451"/>
        <xdr:cNvCxnSpPr/>
      </xdr:nvCxnSpPr>
      <xdr:spPr>
        <a:xfrm flipV="1">
          <a:off x="21323300" y="6836919"/>
          <a:ext cx="838200" cy="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133454</xdr:rowOff>
    </xdr:from>
    <xdr:to>
      <xdr:col>107</xdr:col>
      <xdr:colOff>101600</xdr:colOff>
      <xdr:row>40</xdr:row>
      <xdr:rowOff>63604</xdr:rowOff>
    </xdr:to>
    <xdr:sp macro="" textlink="">
      <xdr:nvSpPr>
        <xdr:cNvPr id="453" name="楕円 452"/>
        <xdr:cNvSpPr/>
      </xdr:nvSpPr>
      <xdr:spPr>
        <a:xfrm>
          <a:off x="20383500" y="6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12804</xdr:rowOff>
    </xdr:from>
    <xdr:to>
      <xdr:col>111</xdr:col>
      <xdr:colOff>177800</xdr:colOff>
      <xdr:row>40</xdr:row>
      <xdr:rowOff>21753</xdr:rowOff>
    </xdr:to>
    <xdr:cxnSp macro="">
      <xdr:nvCxnSpPr>
        <xdr:cNvPr id="454" name="直線コネクタ 453"/>
        <xdr:cNvCxnSpPr/>
      </xdr:nvCxnSpPr>
      <xdr:spPr>
        <a:xfrm>
          <a:off x="20434300" y="6870804"/>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48368</xdr:rowOff>
    </xdr:from>
    <xdr:to>
      <xdr:col>102</xdr:col>
      <xdr:colOff>165100</xdr:colOff>
      <xdr:row>40</xdr:row>
      <xdr:rowOff>149968</xdr:rowOff>
    </xdr:to>
    <xdr:sp macro="" textlink="">
      <xdr:nvSpPr>
        <xdr:cNvPr id="455" name="楕円 454"/>
        <xdr:cNvSpPr/>
      </xdr:nvSpPr>
      <xdr:spPr>
        <a:xfrm>
          <a:off x="19494500" y="69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12804</xdr:rowOff>
    </xdr:from>
    <xdr:to>
      <xdr:col>107</xdr:col>
      <xdr:colOff>50800</xdr:colOff>
      <xdr:row>40</xdr:row>
      <xdr:rowOff>99168</xdr:rowOff>
    </xdr:to>
    <xdr:cxnSp macro="">
      <xdr:nvCxnSpPr>
        <xdr:cNvPr id="456" name="直線コネクタ 455"/>
        <xdr:cNvCxnSpPr/>
      </xdr:nvCxnSpPr>
      <xdr:spPr>
        <a:xfrm flipV="1">
          <a:off x="19545300" y="6870804"/>
          <a:ext cx="889000" cy="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457"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458"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459"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63680</xdr:rowOff>
    </xdr:from>
    <xdr:ext cx="534377" cy="259045"/>
    <xdr:sp macro="" textlink="">
      <xdr:nvSpPr>
        <xdr:cNvPr id="460" name="n_1mainValue【一般廃棄物処理施設】&#10;一人当たり有形固定資産（償却資産）額"/>
        <xdr:cNvSpPr txBox="1"/>
      </xdr:nvSpPr>
      <xdr:spPr>
        <a:xfrm>
          <a:off x="21043411" y="692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54731</xdr:rowOff>
    </xdr:from>
    <xdr:ext cx="534377" cy="259045"/>
    <xdr:sp macro="" textlink="">
      <xdr:nvSpPr>
        <xdr:cNvPr id="461" name="n_2mainValue【一般廃棄物処理施設】&#10;一人当たり有形固定資産（償却資産）額"/>
        <xdr:cNvSpPr txBox="1"/>
      </xdr:nvSpPr>
      <xdr:spPr>
        <a:xfrm>
          <a:off x="20167111" y="69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141095</xdr:rowOff>
    </xdr:from>
    <xdr:ext cx="534377" cy="259045"/>
    <xdr:sp macro="" textlink="">
      <xdr:nvSpPr>
        <xdr:cNvPr id="462" name="n_3mainValue【一般廃棄物処理施設】&#10;一人当たり有形固定資産（償却資産）額"/>
        <xdr:cNvSpPr txBox="1"/>
      </xdr:nvSpPr>
      <xdr:spPr>
        <a:xfrm>
          <a:off x="19278111" y="69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88" name="直線コネクタ 487"/>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89"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0" name="直線コネクタ 48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1"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2" name="直線コネクタ 491"/>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93"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4" name="フローチャート: 判断 493"/>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95" name="フローチャート: 判断 49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96" name="フローチャート: 判断 495"/>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97" name="フローチャート: 判断 496"/>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503" name="楕円 502"/>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504" name="【保健センター・保健所】&#10;有形固定資産減価償却率該当値テキスト"/>
        <xdr:cNvSpPr txBox="1"/>
      </xdr:nvSpPr>
      <xdr:spPr>
        <a:xfrm>
          <a:off x="16357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05" name="楕円 504"/>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160020</xdr:rowOff>
    </xdr:to>
    <xdr:cxnSp macro="">
      <xdr:nvCxnSpPr>
        <xdr:cNvPr id="506" name="直線コネクタ 505"/>
        <xdr:cNvCxnSpPr/>
      </xdr:nvCxnSpPr>
      <xdr:spPr>
        <a:xfrm flipV="1">
          <a:off x="15481300" y="102429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141877</xdr:rowOff>
    </xdr:from>
    <xdr:to>
      <xdr:col>76</xdr:col>
      <xdr:colOff>165100</xdr:colOff>
      <xdr:row>60</xdr:row>
      <xdr:rowOff>72027</xdr:rowOff>
    </xdr:to>
    <xdr:sp macro="" textlink="">
      <xdr:nvSpPr>
        <xdr:cNvPr id="507" name="楕円 506"/>
        <xdr:cNvSpPr/>
      </xdr:nvSpPr>
      <xdr:spPr>
        <a:xfrm>
          <a:off x="14541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21227</xdr:rowOff>
    </xdr:to>
    <xdr:cxnSp macro="">
      <xdr:nvCxnSpPr>
        <xdr:cNvPr id="508" name="直線コネクタ 507"/>
        <xdr:cNvCxnSpPr/>
      </xdr:nvCxnSpPr>
      <xdr:spPr>
        <a:xfrm flipV="1">
          <a:off x="14592300" y="1027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509" name="楕円 508"/>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55517</xdr:rowOff>
    </xdr:to>
    <xdr:cxnSp macro="">
      <xdr:nvCxnSpPr>
        <xdr:cNvPr id="510" name="直線コネクタ 509"/>
        <xdr:cNvCxnSpPr/>
      </xdr:nvCxnSpPr>
      <xdr:spPr>
        <a:xfrm flipV="1">
          <a:off x="13703300" y="103082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11"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12"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513"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514" name="n_1main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88554</xdr:rowOff>
    </xdr:from>
    <xdr:ext cx="405111" cy="259045"/>
    <xdr:sp macro="" textlink="">
      <xdr:nvSpPr>
        <xdr:cNvPr id="515" name="n_2mainValue【保健センター・保健所】&#10;有形固定資産減価償却率"/>
        <xdr:cNvSpPr txBox="1"/>
      </xdr:nvSpPr>
      <xdr:spPr>
        <a:xfrm>
          <a:off x="14389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122844</xdr:rowOff>
    </xdr:from>
    <xdr:ext cx="405111" cy="259045"/>
    <xdr:sp macro="" textlink="">
      <xdr:nvSpPr>
        <xdr:cNvPr id="516" name="n_3mainValue【保健センター・保健所】&#10;有形固定資産減価償却率"/>
        <xdr:cNvSpPr txBox="1"/>
      </xdr:nvSpPr>
      <xdr:spPr>
        <a:xfrm>
          <a:off x="13500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0" name="直線コネクタ 539"/>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1"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2" name="直線コネクタ 541"/>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3"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4" name="直線コネクタ 543"/>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4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46" name="フローチャート: 判断 54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47" name="フローチャート: 判断 54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48" name="フローチャート: 判断 547"/>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49" name="フローチャート: 判断 54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xdr:rowOff>
    </xdr:from>
    <xdr:to>
      <xdr:col>116</xdr:col>
      <xdr:colOff>114300</xdr:colOff>
      <xdr:row>59</xdr:row>
      <xdr:rowOff>115570</xdr:rowOff>
    </xdr:to>
    <xdr:sp macro="" textlink="">
      <xdr:nvSpPr>
        <xdr:cNvPr id="555" name="楕円 554"/>
        <xdr:cNvSpPr/>
      </xdr:nvSpPr>
      <xdr:spPr>
        <a:xfrm>
          <a:off x="22110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36847</xdr:rowOff>
    </xdr:from>
    <xdr:ext cx="469744" cy="259045"/>
    <xdr:sp macro="" textlink="">
      <xdr:nvSpPr>
        <xdr:cNvPr id="556" name="【保健センター・保健所】&#10;一人当たり面積該当値テキスト"/>
        <xdr:cNvSpPr txBox="1"/>
      </xdr:nvSpPr>
      <xdr:spPr>
        <a:xfrm>
          <a:off x="221996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21590</xdr:rowOff>
    </xdr:from>
    <xdr:to>
      <xdr:col>112</xdr:col>
      <xdr:colOff>38100</xdr:colOff>
      <xdr:row>59</xdr:row>
      <xdr:rowOff>123190</xdr:rowOff>
    </xdr:to>
    <xdr:sp macro="" textlink="">
      <xdr:nvSpPr>
        <xdr:cNvPr id="557" name="楕円 556"/>
        <xdr:cNvSpPr/>
      </xdr:nvSpPr>
      <xdr:spPr>
        <a:xfrm>
          <a:off x="2127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64770</xdr:rowOff>
    </xdr:from>
    <xdr:to>
      <xdr:col>116</xdr:col>
      <xdr:colOff>63500</xdr:colOff>
      <xdr:row>59</xdr:row>
      <xdr:rowOff>72390</xdr:rowOff>
    </xdr:to>
    <xdr:cxnSp macro="">
      <xdr:nvCxnSpPr>
        <xdr:cNvPr id="558" name="直線コネクタ 557"/>
        <xdr:cNvCxnSpPr/>
      </xdr:nvCxnSpPr>
      <xdr:spPr>
        <a:xfrm flipV="1">
          <a:off x="21323300" y="10180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130810</xdr:rowOff>
    </xdr:to>
    <xdr:sp macro="" textlink="">
      <xdr:nvSpPr>
        <xdr:cNvPr id="559" name="楕円 558"/>
        <xdr:cNvSpPr/>
      </xdr:nvSpPr>
      <xdr:spPr>
        <a:xfrm>
          <a:off x="2038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72390</xdr:rowOff>
    </xdr:from>
    <xdr:to>
      <xdr:col>111</xdr:col>
      <xdr:colOff>177800</xdr:colOff>
      <xdr:row>59</xdr:row>
      <xdr:rowOff>80010</xdr:rowOff>
    </xdr:to>
    <xdr:cxnSp macro="">
      <xdr:nvCxnSpPr>
        <xdr:cNvPr id="560" name="直線コネクタ 559"/>
        <xdr:cNvCxnSpPr/>
      </xdr:nvCxnSpPr>
      <xdr:spPr>
        <a:xfrm flipV="1">
          <a:off x="20434300" y="10187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36830</xdr:rowOff>
    </xdr:from>
    <xdr:to>
      <xdr:col>102</xdr:col>
      <xdr:colOff>165100</xdr:colOff>
      <xdr:row>59</xdr:row>
      <xdr:rowOff>138430</xdr:rowOff>
    </xdr:to>
    <xdr:sp macro="" textlink="">
      <xdr:nvSpPr>
        <xdr:cNvPr id="561" name="楕円 560"/>
        <xdr:cNvSpPr/>
      </xdr:nvSpPr>
      <xdr:spPr>
        <a:xfrm>
          <a:off x="19494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80010</xdr:rowOff>
    </xdr:from>
    <xdr:to>
      <xdr:col>107</xdr:col>
      <xdr:colOff>50800</xdr:colOff>
      <xdr:row>59</xdr:row>
      <xdr:rowOff>87630</xdr:rowOff>
    </xdr:to>
    <xdr:cxnSp macro="">
      <xdr:nvCxnSpPr>
        <xdr:cNvPr id="562" name="直線コネクタ 561"/>
        <xdr:cNvCxnSpPr/>
      </xdr:nvCxnSpPr>
      <xdr:spPr>
        <a:xfrm flipV="1">
          <a:off x="19545300" y="1019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563"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564"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65"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139717</xdr:rowOff>
    </xdr:from>
    <xdr:ext cx="469744" cy="259045"/>
    <xdr:sp macro="" textlink="">
      <xdr:nvSpPr>
        <xdr:cNvPr id="566" name="n_1mainValue【保健センター・保健所】&#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147337</xdr:rowOff>
    </xdr:from>
    <xdr:ext cx="469744" cy="259045"/>
    <xdr:sp macro="" textlink="">
      <xdr:nvSpPr>
        <xdr:cNvPr id="567" name="n_2mainValue【保健センター・保健所】&#10;一人当たり面積"/>
        <xdr:cNvSpPr txBox="1"/>
      </xdr:nvSpPr>
      <xdr:spPr>
        <a:xfrm>
          <a:off x="20199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154957</xdr:rowOff>
    </xdr:from>
    <xdr:ext cx="469744" cy="259045"/>
    <xdr:sp macro="" textlink="">
      <xdr:nvSpPr>
        <xdr:cNvPr id="568" name="n_3mainValue【保健センター・保健所】&#10;一人当たり面積"/>
        <xdr:cNvSpPr txBox="1"/>
      </xdr:nvSpPr>
      <xdr:spPr>
        <a:xfrm>
          <a:off x="19310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4" name="直線コネクタ 593"/>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95"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96" name="直線コネクタ 595"/>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97"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98" name="直線コネクタ 597"/>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99"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0" name="フローチャート: 判断 599"/>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1" name="フローチャート: 判断 600"/>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2" name="フローチャート: 判断 601"/>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3" name="フローチャート: 判断 602"/>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162016</xdr:rowOff>
    </xdr:from>
    <xdr:to>
      <xdr:col>85</xdr:col>
      <xdr:colOff>177800</xdr:colOff>
      <xdr:row>80</xdr:row>
      <xdr:rowOff>92166</xdr:rowOff>
    </xdr:to>
    <xdr:sp macro="" textlink="">
      <xdr:nvSpPr>
        <xdr:cNvPr id="609" name="楕円 608"/>
        <xdr:cNvSpPr/>
      </xdr:nvSpPr>
      <xdr:spPr>
        <a:xfrm>
          <a:off x="162687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13443</xdr:rowOff>
    </xdr:from>
    <xdr:ext cx="405111" cy="259045"/>
    <xdr:sp macro="" textlink="">
      <xdr:nvSpPr>
        <xdr:cNvPr id="610" name="【消防施設】&#10;有形固定資産減価償却率該当値テキスト"/>
        <xdr:cNvSpPr txBox="1"/>
      </xdr:nvSpPr>
      <xdr:spPr>
        <a:xfrm>
          <a:off x="16357600" y="135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11" name="楕円 610"/>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41366</xdr:rowOff>
    </xdr:from>
    <xdr:to>
      <xdr:col>85</xdr:col>
      <xdr:colOff>127000</xdr:colOff>
      <xdr:row>80</xdr:row>
      <xdr:rowOff>72389</xdr:rowOff>
    </xdr:to>
    <xdr:cxnSp macro="">
      <xdr:nvCxnSpPr>
        <xdr:cNvPr id="612" name="直線コネクタ 611"/>
        <xdr:cNvCxnSpPr/>
      </xdr:nvCxnSpPr>
      <xdr:spPr>
        <a:xfrm flipV="1">
          <a:off x="15481300" y="137573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152219</xdr:rowOff>
    </xdr:from>
    <xdr:to>
      <xdr:col>76</xdr:col>
      <xdr:colOff>165100</xdr:colOff>
      <xdr:row>80</xdr:row>
      <xdr:rowOff>82369</xdr:rowOff>
    </xdr:to>
    <xdr:sp macro="" textlink="">
      <xdr:nvSpPr>
        <xdr:cNvPr id="613" name="楕円 612"/>
        <xdr:cNvSpPr/>
      </xdr:nvSpPr>
      <xdr:spPr>
        <a:xfrm>
          <a:off x="14541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31569</xdr:rowOff>
    </xdr:from>
    <xdr:to>
      <xdr:col>81</xdr:col>
      <xdr:colOff>50800</xdr:colOff>
      <xdr:row>80</xdr:row>
      <xdr:rowOff>72389</xdr:rowOff>
    </xdr:to>
    <xdr:cxnSp macro="">
      <xdr:nvCxnSpPr>
        <xdr:cNvPr id="614" name="直線コネクタ 613"/>
        <xdr:cNvCxnSpPr/>
      </xdr:nvCxnSpPr>
      <xdr:spPr>
        <a:xfrm>
          <a:off x="14592300" y="137475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xdr:rowOff>
    </xdr:from>
    <xdr:to>
      <xdr:col>72</xdr:col>
      <xdr:colOff>38100</xdr:colOff>
      <xdr:row>80</xdr:row>
      <xdr:rowOff>108494</xdr:rowOff>
    </xdr:to>
    <xdr:sp macro="" textlink="">
      <xdr:nvSpPr>
        <xdr:cNvPr id="615" name="楕円 614"/>
        <xdr:cNvSpPr/>
      </xdr:nvSpPr>
      <xdr:spPr>
        <a:xfrm>
          <a:off x="13652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31569</xdr:rowOff>
    </xdr:from>
    <xdr:to>
      <xdr:col>76</xdr:col>
      <xdr:colOff>114300</xdr:colOff>
      <xdr:row>80</xdr:row>
      <xdr:rowOff>57694</xdr:rowOff>
    </xdr:to>
    <xdr:cxnSp macro="">
      <xdr:nvCxnSpPr>
        <xdr:cNvPr id="616" name="直線コネクタ 615"/>
        <xdr:cNvCxnSpPr/>
      </xdr:nvCxnSpPr>
      <xdr:spPr>
        <a:xfrm flipV="1">
          <a:off x="13703300" y="13747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17"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18"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619"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20" name="n_1mainValue【消防施設】&#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621" name="n_2mainValue【消防施設】&#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125021</xdr:rowOff>
    </xdr:from>
    <xdr:ext cx="405111" cy="259045"/>
    <xdr:sp macro="" textlink="">
      <xdr:nvSpPr>
        <xdr:cNvPr id="622" name="n_3mainValue【消防施設】&#10;有形固定資産減価償却率"/>
        <xdr:cNvSpPr txBox="1"/>
      </xdr:nvSpPr>
      <xdr:spPr>
        <a:xfrm>
          <a:off x="13500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4" name="直線コネクタ 643"/>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4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46" name="直線コネクタ 64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47"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48" name="直線コネクタ 647"/>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49"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0" name="フローチャート: 判断 649"/>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1" name="フローチャート: 判断 650"/>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2" name="フローチャート: 判断 651"/>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3" name="フローチャート: 判断 65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659" name="楕円 658"/>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660"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61" name="楕円 660"/>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35813</xdr:rowOff>
    </xdr:to>
    <xdr:cxnSp macro="">
      <xdr:nvCxnSpPr>
        <xdr:cNvPr id="662" name="直線コネクタ 661"/>
        <xdr:cNvCxnSpPr/>
      </xdr:nvCxnSpPr>
      <xdr:spPr>
        <a:xfrm flipV="1">
          <a:off x="21323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63" name="楕円 662"/>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49530</xdr:rowOff>
    </xdr:to>
    <xdr:cxnSp macro="">
      <xdr:nvCxnSpPr>
        <xdr:cNvPr id="664" name="直線コネクタ 663"/>
        <xdr:cNvCxnSpPr/>
      </xdr:nvCxnSpPr>
      <xdr:spPr>
        <a:xfrm flipV="1">
          <a:off x="20434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665" name="楕円 664"/>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49530</xdr:rowOff>
    </xdr:to>
    <xdr:cxnSp macro="">
      <xdr:nvCxnSpPr>
        <xdr:cNvPr id="666" name="直線コネクタ 665"/>
        <xdr:cNvCxnSpPr/>
      </xdr:nvCxnSpPr>
      <xdr:spPr>
        <a:xfrm>
          <a:off x="19545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66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66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69"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70"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71"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672" name="n_3mainValue【消防施設】&#10;一人当たり面積"/>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98" name="直線コネクタ 697"/>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9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0" name="直線コネクタ 69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1"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2" name="直線コネクタ 701"/>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3"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4" name="フローチャート: 判断 703"/>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05" name="フローチャート: 判断 704"/>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06" name="フローチャート: 判断 70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07" name="フローチャート: 判断 706"/>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713" name="楕円 712"/>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714" name="【庁舎】&#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715" name="楕円 714"/>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33745</xdr:rowOff>
    </xdr:to>
    <xdr:cxnSp macro="">
      <xdr:nvCxnSpPr>
        <xdr:cNvPr id="716" name="直線コネクタ 715"/>
        <xdr:cNvCxnSpPr/>
      </xdr:nvCxnSpPr>
      <xdr:spPr>
        <a:xfrm>
          <a:off x="15481300" y="176620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717" name="楕円 716"/>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46808</xdr:rowOff>
    </xdr:to>
    <xdr:cxnSp macro="">
      <xdr:nvCxnSpPr>
        <xdr:cNvPr id="718" name="直線コネクタ 717"/>
        <xdr:cNvCxnSpPr/>
      </xdr:nvCxnSpPr>
      <xdr:spPr>
        <a:xfrm flipV="1">
          <a:off x="14592300" y="176620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719" name="楕円 718"/>
        <xdr:cNvSpPr/>
      </xdr:nvSpPr>
      <xdr:spPr>
        <a:xfrm>
          <a:off x="13652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134982</xdr:rowOff>
    </xdr:from>
    <xdr:to>
      <xdr:col>76</xdr:col>
      <xdr:colOff>114300</xdr:colOff>
      <xdr:row>103</xdr:row>
      <xdr:rowOff>46808</xdr:rowOff>
    </xdr:to>
    <xdr:cxnSp macro="">
      <xdr:nvCxnSpPr>
        <xdr:cNvPr id="720" name="直線コネクタ 719"/>
        <xdr:cNvCxnSpPr/>
      </xdr:nvCxnSpPr>
      <xdr:spPr>
        <a:xfrm>
          <a:off x="13703300" y="1762288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1"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2"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3"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724"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725" name="n_2mainValue【庁舎】&#10;有形固定資産減価償却率"/>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726" name="n_3mainValue【庁舎】&#10;有形固定資産減価償却率"/>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0" name="直線コネクタ 749"/>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1"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2" name="直線コネクタ 751"/>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3"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4" name="直線コネクタ 75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55"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56" name="フローチャート: 判断 755"/>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57" name="フローチャート: 判断 756"/>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58" name="フローチャート: 判断 757"/>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59" name="フローチャート: 判断 758"/>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92075</xdr:rowOff>
    </xdr:from>
    <xdr:to>
      <xdr:col>116</xdr:col>
      <xdr:colOff>114300</xdr:colOff>
      <xdr:row>107</xdr:row>
      <xdr:rowOff>22225</xdr:rowOff>
    </xdr:to>
    <xdr:sp macro="" textlink="">
      <xdr:nvSpPr>
        <xdr:cNvPr id="765" name="楕円 764"/>
        <xdr:cNvSpPr/>
      </xdr:nvSpPr>
      <xdr:spPr>
        <a:xfrm>
          <a:off x="22110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70502</xdr:rowOff>
    </xdr:from>
    <xdr:ext cx="469744" cy="259045"/>
    <xdr:sp macro="" textlink="">
      <xdr:nvSpPr>
        <xdr:cNvPr id="766" name="【庁舎】&#10;一人当たり面積該当値テキスト"/>
        <xdr:cNvSpPr txBox="1"/>
      </xdr:nvSpPr>
      <xdr:spPr>
        <a:xfrm>
          <a:off x="221996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767" name="楕円 766"/>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142875</xdr:rowOff>
    </xdr:to>
    <xdr:cxnSp macro="">
      <xdr:nvCxnSpPr>
        <xdr:cNvPr id="768" name="直線コネクタ 767"/>
        <xdr:cNvCxnSpPr/>
      </xdr:nvCxnSpPr>
      <xdr:spPr>
        <a:xfrm>
          <a:off x="21323300" y="183127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92075</xdr:rowOff>
    </xdr:from>
    <xdr:to>
      <xdr:col>107</xdr:col>
      <xdr:colOff>101600</xdr:colOff>
      <xdr:row>107</xdr:row>
      <xdr:rowOff>22225</xdr:rowOff>
    </xdr:to>
    <xdr:sp macro="" textlink="">
      <xdr:nvSpPr>
        <xdr:cNvPr id="769" name="楕円 768"/>
        <xdr:cNvSpPr/>
      </xdr:nvSpPr>
      <xdr:spPr>
        <a:xfrm>
          <a:off x="2038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139064</xdr:rowOff>
    </xdr:from>
    <xdr:to>
      <xdr:col>111</xdr:col>
      <xdr:colOff>177800</xdr:colOff>
      <xdr:row>106</xdr:row>
      <xdr:rowOff>142875</xdr:rowOff>
    </xdr:to>
    <xdr:cxnSp macro="">
      <xdr:nvCxnSpPr>
        <xdr:cNvPr id="770" name="直線コネクタ 769"/>
        <xdr:cNvCxnSpPr/>
      </xdr:nvCxnSpPr>
      <xdr:spPr>
        <a:xfrm flipV="1">
          <a:off x="20434300" y="183127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71" name="楕円 77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142875</xdr:rowOff>
    </xdr:from>
    <xdr:to>
      <xdr:col>107</xdr:col>
      <xdr:colOff>50800</xdr:colOff>
      <xdr:row>106</xdr:row>
      <xdr:rowOff>144780</xdr:rowOff>
    </xdr:to>
    <xdr:cxnSp macro="">
      <xdr:nvCxnSpPr>
        <xdr:cNvPr id="772" name="直線コネクタ 771"/>
        <xdr:cNvCxnSpPr/>
      </xdr:nvCxnSpPr>
      <xdr:spPr>
        <a:xfrm flipV="1">
          <a:off x="19545300" y="1831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3"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4"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75"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776"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13352</xdr:rowOff>
    </xdr:from>
    <xdr:ext cx="469744" cy="259045"/>
    <xdr:sp macro="" textlink="">
      <xdr:nvSpPr>
        <xdr:cNvPr id="777" name="n_2mainValue【庁舎】&#10;一人当たり面積"/>
        <xdr:cNvSpPr txBox="1"/>
      </xdr:nvSpPr>
      <xdr:spPr>
        <a:xfrm>
          <a:off x="20199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78"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と「図書館」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を除く施設で類似団体平均より高くなっている。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体育館・プール」では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小川海洋センター改修工事によ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り一度減価償却率が低下したが、その他施設の減価償却が進み前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イント上回っている。「市民会館」では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H14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年建設の四季文化館の有形固定資産額が影響し類似団体内平均を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ポイント下回っている。なお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H31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年度より小川文化センターの耐震補強工事を実施することから比率は今後更に低下すると見込まれる。「一般廃棄物処理施設」では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茨城美野里環境組合及び茨城地方広域環境組合の建物・工作物の減価償却が進み</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ポイント上回っている。「保健センター・保健所」では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玉里保健福祉センター及び四季健康館の減価償却が進んだことにより前年度と比較して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ポイント上回っている。「消防施設」では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消防団第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分団機庫建設工事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を行い一度減価償却率が低下したが、今年度は機庫新設工事等を実施していないことにより減価償却が進み</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上昇した。それに伴い、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消防本部・美野里・玉里消防署の減価償却が進んだことから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ポイント上回っている。「庁舎」では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玉里総合支所の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改修工事を実施したことにより、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比率が高くなっている「一般廃棄物処理施設」では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霞台厚生施設組合で現施設を解体し新広域ごみ処理施設を建設する予定であることから比率は大幅に下降する見込みである。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百万円増に対し、基準財政需要額は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百万円増となったが、比率は前年度と同数となった。類似団体平均との比較では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大規模事業による公債費算入額のさらなる増加により、基準財政需要額の増加が見込まれるため、比率は低下していくと考えられる。今後も類似団体平均を下回らないよう市税のさらなる徴収率向上を図るなど財源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百万円増に対し、経常一般財源総額と臨時財政対策債の総額が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百万円増となり、前年度より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上回っているが、扶助費と公債費は年々増加傾向にある。生活保護医療、障がい者自立支援給付費等の扶助費及び合併特例債や臨時財政対策債の元利償還金によるものが大きく、今後も社会保障制度の拡充や償還額の増加が見込まれるため、財政構造の硬直化が懸念される。引き続き、行財政改革への取り組みを推進し、現在の水準を維持できるよう努め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17780</xdr:rowOff>
    </xdr:to>
    <xdr:cxnSp macro="">
      <xdr:nvCxnSpPr>
        <xdr:cNvPr id="132" name="直線コネクタ 131"/>
        <xdr:cNvCxnSpPr/>
      </xdr:nvCxnSpPr>
      <xdr:spPr>
        <a:xfrm>
          <a:off x="4114800" y="106984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68580</xdr:rowOff>
    </xdr:to>
    <xdr:cxnSp macro="">
      <xdr:nvCxnSpPr>
        <xdr:cNvPr id="135" name="直線コネクタ 134"/>
        <xdr:cNvCxnSpPr/>
      </xdr:nvCxnSpPr>
      <xdr:spPr>
        <a:xfrm>
          <a:off x="3225800" y="105778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119380</xdr:rowOff>
    </xdr:to>
    <xdr:cxnSp macro="">
      <xdr:nvCxnSpPr>
        <xdr:cNvPr id="138" name="直線コネクタ 137"/>
        <xdr:cNvCxnSpPr/>
      </xdr:nvCxnSpPr>
      <xdr:spPr>
        <a:xfrm>
          <a:off x="2336800" y="104652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38946</xdr:rowOff>
    </xdr:to>
    <xdr:cxnSp macro="">
      <xdr:nvCxnSpPr>
        <xdr:cNvPr id="141" name="直線コネクタ 140"/>
        <xdr:cNvCxnSpPr/>
      </xdr:nvCxnSpPr>
      <xdr:spPr>
        <a:xfrm flipV="1">
          <a:off x="1447800" y="1046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4" name="テキスト ボックス 153"/>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6" name="テキスト ボックス 155"/>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60" name="テキスト ボックス 159"/>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類似団体平均より低く、ほぼ横ばいではあるが前年度より低い決算額となった。要因としては、人件費において、団塊世代の退職者数が減少傾向にあるものの新規採用職員数は退職者数を下回っており全体職員数が減少したことがあげられる。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導入により人件費の増加が見込まれるため、制度導入前に臨時職員の雇用見直しを行うとともに正規職員の適正配置を進めていくことで内部管理経費が増大しないよう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114936</xdr:rowOff>
    </xdr:from>
    <xdr:to>
      <xdr:col>23</xdr:col>
      <xdr:colOff>133350</xdr:colOff>
      <xdr:row>82</xdr:row>
      <xdr:rowOff>127744</xdr:rowOff>
    </xdr:to>
    <xdr:cxnSp macro="">
      <xdr:nvCxnSpPr>
        <xdr:cNvPr id="193" name="直線コネクタ 192"/>
        <xdr:cNvCxnSpPr/>
      </xdr:nvCxnSpPr>
      <xdr:spPr>
        <a:xfrm flipV="1">
          <a:off x="4114800" y="14173836"/>
          <a:ext cx="838200" cy="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101712</xdr:rowOff>
    </xdr:from>
    <xdr:to>
      <xdr:col>19</xdr:col>
      <xdr:colOff>133350</xdr:colOff>
      <xdr:row>82</xdr:row>
      <xdr:rowOff>127744</xdr:rowOff>
    </xdr:to>
    <xdr:cxnSp macro="">
      <xdr:nvCxnSpPr>
        <xdr:cNvPr id="196" name="直線コネクタ 195"/>
        <xdr:cNvCxnSpPr/>
      </xdr:nvCxnSpPr>
      <xdr:spPr>
        <a:xfrm>
          <a:off x="3225800" y="14160612"/>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71686</xdr:rowOff>
    </xdr:from>
    <xdr:to>
      <xdr:col>15</xdr:col>
      <xdr:colOff>82550</xdr:colOff>
      <xdr:row>82</xdr:row>
      <xdr:rowOff>101712</xdr:rowOff>
    </xdr:to>
    <xdr:cxnSp macro="">
      <xdr:nvCxnSpPr>
        <xdr:cNvPr id="199" name="直線コネクタ 198"/>
        <xdr:cNvCxnSpPr/>
      </xdr:nvCxnSpPr>
      <xdr:spPr>
        <a:xfrm>
          <a:off x="2336800" y="14130586"/>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47642</xdr:rowOff>
    </xdr:from>
    <xdr:to>
      <xdr:col>11</xdr:col>
      <xdr:colOff>31750</xdr:colOff>
      <xdr:row>82</xdr:row>
      <xdr:rowOff>71686</xdr:rowOff>
    </xdr:to>
    <xdr:cxnSp macro="">
      <xdr:nvCxnSpPr>
        <xdr:cNvPr id="202" name="直線コネクタ 201"/>
        <xdr:cNvCxnSpPr/>
      </xdr:nvCxnSpPr>
      <xdr:spPr>
        <a:xfrm>
          <a:off x="1447800" y="14106542"/>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64136</xdr:rowOff>
    </xdr:from>
    <xdr:to>
      <xdr:col>23</xdr:col>
      <xdr:colOff>184150</xdr:colOff>
      <xdr:row>82</xdr:row>
      <xdr:rowOff>165736</xdr:rowOff>
    </xdr:to>
    <xdr:sp macro="" textlink="">
      <xdr:nvSpPr>
        <xdr:cNvPr id="212" name="楕円 211"/>
        <xdr:cNvSpPr/>
      </xdr:nvSpPr>
      <xdr:spPr>
        <a:xfrm>
          <a:off x="49022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80663</xdr:rowOff>
    </xdr:from>
    <xdr:ext cx="762000" cy="259045"/>
    <xdr:sp macro="" textlink="">
      <xdr:nvSpPr>
        <xdr:cNvPr id="213" name="人件費・物件費等の状況該当値テキスト"/>
        <xdr:cNvSpPr txBox="1"/>
      </xdr:nvSpPr>
      <xdr:spPr>
        <a:xfrm>
          <a:off x="5041900" y="1396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76944</xdr:rowOff>
    </xdr:from>
    <xdr:to>
      <xdr:col>19</xdr:col>
      <xdr:colOff>184150</xdr:colOff>
      <xdr:row>83</xdr:row>
      <xdr:rowOff>7094</xdr:rowOff>
    </xdr:to>
    <xdr:sp macro="" textlink="">
      <xdr:nvSpPr>
        <xdr:cNvPr id="214" name="楕円 213"/>
        <xdr:cNvSpPr/>
      </xdr:nvSpPr>
      <xdr:spPr>
        <a:xfrm>
          <a:off x="4064000" y="141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17271</xdr:rowOff>
    </xdr:from>
    <xdr:ext cx="736600" cy="259045"/>
    <xdr:sp macro="" textlink="">
      <xdr:nvSpPr>
        <xdr:cNvPr id="215" name="テキスト ボックス 214"/>
        <xdr:cNvSpPr txBox="1"/>
      </xdr:nvSpPr>
      <xdr:spPr>
        <a:xfrm>
          <a:off x="3733800" y="13904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50912</xdr:rowOff>
    </xdr:from>
    <xdr:to>
      <xdr:col>15</xdr:col>
      <xdr:colOff>133350</xdr:colOff>
      <xdr:row>82</xdr:row>
      <xdr:rowOff>152512</xdr:rowOff>
    </xdr:to>
    <xdr:sp macro="" textlink="">
      <xdr:nvSpPr>
        <xdr:cNvPr id="216" name="楕円 215"/>
        <xdr:cNvSpPr/>
      </xdr:nvSpPr>
      <xdr:spPr>
        <a:xfrm>
          <a:off x="3175000" y="141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162689</xdr:rowOff>
    </xdr:from>
    <xdr:ext cx="762000" cy="259045"/>
    <xdr:sp macro="" textlink="">
      <xdr:nvSpPr>
        <xdr:cNvPr id="217" name="テキスト ボックス 216"/>
        <xdr:cNvSpPr txBox="1"/>
      </xdr:nvSpPr>
      <xdr:spPr>
        <a:xfrm>
          <a:off x="2844800" y="138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20886</xdr:rowOff>
    </xdr:from>
    <xdr:to>
      <xdr:col>11</xdr:col>
      <xdr:colOff>82550</xdr:colOff>
      <xdr:row>82</xdr:row>
      <xdr:rowOff>122486</xdr:rowOff>
    </xdr:to>
    <xdr:sp macro="" textlink="">
      <xdr:nvSpPr>
        <xdr:cNvPr id="218" name="楕円 217"/>
        <xdr:cNvSpPr/>
      </xdr:nvSpPr>
      <xdr:spPr>
        <a:xfrm>
          <a:off x="2286000" y="140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132663</xdr:rowOff>
    </xdr:from>
    <xdr:ext cx="762000" cy="259045"/>
    <xdr:sp macro="" textlink="">
      <xdr:nvSpPr>
        <xdr:cNvPr id="219" name="テキスト ボックス 218"/>
        <xdr:cNvSpPr txBox="1"/>
      </xdr:nvSpPr>
      <xdr:spPr>
        <a:xfrm>
          <a:off x="1955800" y="1384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168292</xdr:rowOff>
    </xdr:from>
    <xdr:to>
      <xdr:col>7</xdr:col>
      <xdr:colOff>31750</xdr:colOff>
      <xdr:row>82</xdr:row>
      <xdr:rowOff>98442</xdr:rowOff>
    </xdr:to>
    <xdr:sp macro="" textlink="">
      <xdr:nvSpPr>
        <xdr:cNvPr id="220" name="楕円 219"/>
        <xdr:cNvSpPr/>
      </xdr:nvSpPr>
      <xdr:spPr>
        <a:xfrm>
          <a:off x="1397000" y="140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83219</xdr:rowOff>
    </xdr:from>
    <xdr:ext cx="762000" cy="259045"/>
    <xdr:sp macro="" textlink="">
      <xdr:nvSpPr>
        <xdr:cNvPr id="221" name="テキスト ボックス 220"/>
        <xdr:cNvSpPr txBox="1"/>
      </xdr:nvSpPr>
      <xdr:spPr>
        <a:xfrm>
          <a:off x="1066800" y="1414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同数であり、類似団体平均を上回っている。今後も継続的に定員適正化計画に沿って人事管理を行うとともに、人事評価制度に基づく職務成績等に応じた昇給制度を導入していくことにより、より一層の給与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5" name="直線コネクタ 254"/>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117828</xdr:rowOff>
    </xdr:to>
    <xdr:cxnSp macro="">
      <xdr:nvCxnSpPr>
        <xdr:cNvPr id="258" name="直線コネクタ 257"/>
        <xdr:cNvCxnSpPr/>
      </xdr:nvCxnSpPr>
      <xdr:spPr>
        <a:xfrm flipV="1">
          <a:off x="15290800" y="1498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117828</xdr:rowOff>
    </xdr:to>
    <xdr:cxnSp macro="">
      <xdr:nvCxnSpPr>
        <xdr:cNvPr id="261" name="直線コネクタ 260"/>
        <xdr:cNvCxnSpPr/>
      </xdr:nvCxnSpPr>
      <xdr:spPr>
        <a:xfrm>
          <a:off x="14401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87</xdr:row>
      <xdr:rowOff>10584</xdr:rowOff>
    </xdr:to>
    <xdr:cxnSp macro="">
      <xdr:nvCxnSpPr>
        <xdr:cNvPr id="264" name="直線コネクタ 263"/>
        <xdr:cNvCxnSpPr/>
      </xdr:nvCxnSpPr>
      <xdr:spPr>
        <a:xfrm>
          <a:off x="13512800" y="147926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78" name="楕円 277"/>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79" name="テキスト ボックス 278"/>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2" name="楕円 281"/>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108955</xdr:rowOff>
    </xdr:from>
    <xdr:ext cx="762000" cy="259045"/>
    <xdr:sp macro="" textlink="">
      <xdr:nvSpPr>
        <xdr:cNvPr id="283" name="テキスト ボックス 282"/>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ポイント上昇し、類似団体平均を上回っている。要因としては人口の減少があげられる。今後も定員適正化計画に基づき、職員数の適正化に努めたい。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132020</xdr:rowOff>
    </xdr:to>
    <xdr:cxnSp macro="">
      <xdr:nvCxnSpPr>
        <xdr:cNvPr id="320" name="直線コネクタ 319"/>
        <xdr:cNvCxnSpPr/>
      </xdr:nvCxnSpPr>
      <xdr:spPr>
        <a:xfrm>
          <a:off x="16179800" y="105697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125125</xdr:rowOff>
    </xdr:to>
    <xdr:cxnSp macro="">
      <xdr:nvCxnSpPr>
        <xdr:cNvPr id="323" name="直線コネクタ 322"/>
        <xdr:cNvCxnSpPr/>
      </xdr:nvCxnSpPr>
      <xdr:spPr>
        <a:xfrm flipV="1">
          <a:off x="15290800" y="105697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125125</xdr:rowOff>
    </xdr:from>
    <xdr:to>
      <xdr:col>72</xdr:col>
      <xdr:colOff>203200</xdr:colOff>
      <xdr:row>61</xdr:row>
      <xdr:rowOff>128572</xdr:rowOff>
    </xdr:to>
    <xdr:cxnSp macro="">
      <xdr:nvCxnSpPr>
        <xdr:cNvPr id="326" name="直線コネクタ 325"/>
        <xdr:cNvCxnSpPr/>
      </xdr:nvCxnSpPr>
      <xdr:spPr>
        <a:xfrm flipV="1">
          <a:off x="14401800" y="105835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110188</xdr:rowOff>
    </xdr:from>
    <xdr:to>
      <xdr:col>68</xdr:col>
      <xdr:colOff>152400</xdr:colOff>
      <xdr:row>61</xdr:row>
      <xdr:rowOff>128572</xdr:rowOff>
    </xdr:to>
    <xdr:cxnSp macro="">
      <xdr:nvCxnSpPr>
        <xdr:cNvPr id="329" name="直線コネクタ 328"/>
        <xdr:cNvCxnSpPr/>
      </xdr:nvCxnSpPr>
      <xdr:spPr>
        <a:xfrm>
          <a:off x="13512800" y="1056863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81220</xdr:rowOff>
    </xdr:from>
    <xdr:to>
      <xdr:col>81</xdr:col>
      <xdr:colOff>95250</xdr:colOff>
      <xdr:row>62</xdr:row>
      <xdr:rowOff>11370</xdr:rowOff>
    </xdr:to>
    <xdr:sp macro="" textlink="">
      <xdr:nvSpPr>
        <xdr:cNvPr id="339" name="楕円 338"/>
        <xdr:cNvSpPr/>
      </xdr:nvSpPr>
      <xdr:spPr>
        <a:xfrm>
          <a:off x="169672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53297</xdr:rowOff>
    </xdr:from>
    <xdr:ext cx="762000" cy="259045"/>
    <xdr:sp macro="" textlink="">
      <xdr:nvSpPr>
        <xdr:cNvPr id="340" name="定員管理の状況該当値テキスト"/>
        <xdr:cNvSpPr txBox="1"/>
      </xdr:nvSpPr>
      <xdr:spPr>
        <a:xfrm>
          <a:off x="17106900" y="105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1" name="楕円 340"/>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146914</xdr:rowOff>
    </xdr:from>
    <xdr:ext cx="736600" cy="259045"/>
    <xdr:sp macro="" textlink="">
      <xdr:nvSpPr>
        <xdr:cNvPr id="342" name="テキスト ボックス 341"/>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74325</xdr:rowOff>
    </xdr:from>
    <xdr:to>
      <xdr:col>73</xdr:col>
      <xdr:colOff>44450</xdr:colOff>
      <xdr:row>62</xdr:row>
      <xdr:rowOff>4475</xdr:rowOff>
    </xdr:to>
    <xdr:sp macro="" textlink="">
      <xdr:nvSpPr>
        <xdr:cNvPr id="343" name="楕円 342"/>
        <xdr:cNvSpPr/>
      </xdr:nvSpPr>
      <xdr:spPr>
        <a:xfrm>
          <a:off x="15240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160702</xdr:rowOff>
    </xdr:from>
    <xdr:ext cx="762000" cy="259045"/>
    <xdr:sp macro="" textlink="">
      <xdr:nvSpPr>
        <xdr:cNvPr id="344" name="テキスト ボックス 343"/>
        <xdr:cNvSpPr txBox="1"/>
      </xdr:nvSpPr>
      <xdr:spPr>
        <a:xfrm>
          <a:off x="14909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77772</xdr:rowOff>
    </xdr:from>
    <xdr:to>
      <xdr:col>68</xdr:col>
      <xdr:colOff>203200</xdr:colOff>
      <xdr:row>62</xdr:row>
      <xdr:rowOff>7922</xdr:rowOff>
    </xdr:to>
    <xdr:sp macro="" textlink="">
      <xdr:nvSpPr>
        <xdr:cNvPr id="345" name="楕円 344"/>
        <xdr:cNvSpPr/>
      </xdr:nvSpPr>
      <xdr:spPr>
        <a:xfrm>
          <a:off x="14351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164149</xdr:rowOff>
    </xdr:from>
    <xdr:ext cx="762000" cy="259045"/>
    <xdr:sp macro="" textlink="">
      <xdr:nvSpPr>
        <xdr:cNvPr id="346" name="テキスト ボックス 345"/>
        <xdr:cNvSpPr txBox="1"/>
      </xdr:nvSpPr>
      <xdr:spPr>
        <a:xfrm>
          <a:off x="14020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59388</xdr:rowOff>
    </xdr:from>
    <xdr:to>
      <xdr:col>64</xdr:col>
      <xdr:colOff>152400</xdr:colOff>
      <xdr:row>61</xdr:row>
      <xdr:rowOff>160988</xdr:rowOff>
    </xdr:to>
    <xdr:sp macro="" textlink="">
      <xdr:nvSpPr>
        <xdr:cNvPr id="347" name="楕円 346"/>
        <xdr:cNvSpPr/>
      </xdr:nvSpPr>
      <xdr:spPr>
        <a:xfrm>
          <a:off x="13462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145765</xdr:rowOff>
    </xdr:from>
    <xdr:ext cx="762000" cy="259045"/>
    <xdr:sp macro="" textlink="">
      <xdr:nvSpPr>
        <xdr:cNvPr id="348" name="テキスト ボックス 347"/>
        <xdr:cNvSpPr txBox="1"/>
      </xdr:nvSpPr>
      <xdr:spPr>
        <a:xfrm>
          <a:off x="13131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となり、類似団体平均も下回っている。しかしながら、今後、大規模事業が本格的に展開され元利償還金が増加していくこと、一本算定への縮減期間にある普通交付税の減少は確実であることから、事業を厳選し市債発行を抑制するなど、類似団体平均を下回らないよう計画的な事業推進を図るよう努め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117348</xdr:rowOff>
    </xdr:to>
    <xdr:cxnSp macro="">
      <xdr:nvCxnSpPr>
        <xdr:cNvPr id="380" name="直線コネクタ 379"/>
        <xdr:cNvCxnSpPr/>
      </xdr:nvCxnSpPr>
      <xdr:spPr>
        <a:xfrm flipV="1">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117348</xdr:rowOff>
    </xdr:to>
    <xdr:cxnSp macro="">
      <xdr:nvCxnSpPr>
        <xdr:cNvPr id="383" name="直線コネクタ 382"/>
        <xdr:cNvCxnSpPr/>
      </xdr:nvCxnSpPr>
      <xdr:spPr>
        <a:xfrm>
          <a:off x="15290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136652</xdr:rowOff>
    </xdr:to>
    <xdr:cxnSp macro="">
      <xdr:nvCxnSpPr>
        <xdr:cNvPr id="386" name="直線コネクタ 385"/>
        <xdr:cNvCxnSpPr/>
      </xdr:nvCxnSpPr>
      <xdr:spPr>
        <a:xfrm flipV="1">
          <a:off x="14401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136652</xdr:rowOff>
    </xdr:to>
    <xdr:cxnSp macro="">
      <xdr:nvCxnSpPr>
        <xdr:cNvPr id="389" name="直線コネクタ 388"/>
        <xdr:cNvCxnSpPr/>
      </xdr:nvCxnSpPr>
      <xdr:spPr>
        <a:xfrm>
          <a:off x="13512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0"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3" name="楕円 402"/>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4" name="テキスト ボックス 403"/>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6" name="テキスト ボックス 405"/>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要因としては、将来負担額から差し引かれる充当可能財源等が合併特例債償還費等の増により大きくなったためである。しかし、類似団体平均と比較すると大きく上回っており、今後も大規模事業の本格的な展開による地方債残高の増加、一本算定への縮減期間にある普通交付税の減少により、将来負担比率の悪化が懸念される。今後は、将来の財政負担を見極めつつ、事業を厳選して市債発行の適正化に努めたい。</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115570</xdr:rowOff>
    </xdr:from>
    <xdr:to>
      <xdr:col>81</xdr:col>
      <xdr:colOff>44450</xdr:colOff>
      <xdr:row>17</xdr:row>
      <xdr:rowOff>135104</xdr:rowOff>
    </xdr:to>
    <xdr:cxnSp macro="">
      <xdr:nvCxnSpPr>
        <xdr:cNvPr id="444" name="直線コネクタ 443"/>
        <xdr:cNvCxnSpPr/>
      </xdr:nvCxnSpPr>
      <xdr:spPr>
        <a:xfrm flipV="1">
          <a:off x="16179800" y="3030220"/>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101781</xdr:rowOff>
    </xdr:from>
    <xdr:to>
      <xdr:col>77</xdr:col>
      <xdr:colOff>44450</xdr:colOff>
      <xdr:row>17</xdr:row>
      <xdr:rowOff>135104</xdr:rowOff>
    </xdr:to>
    <xdr:cxnSp macro="">
      <xdr:nvCxnSpPr>
        <xdr:cNvPr id="447" name="直線コネクタ 446"/>
        <xdr:cNvCxnSpPr/>
      </xdr:nvCxnSpPr>
      <xdr:spPr>
        <a:xfrm>
          <a:off x="15290800" y="301643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86844</xdr:rowOff>
    </xdr:from>
    <xdr:to>
      <xdr:col>72</xdr:col>
      <xdr:colOff>203200</xdr:colOff>
      <xdr:row>17</xdr:row>
      <xdr:rowOff>101781</xdr:rowOff>
    </xdr:to>
    <xdr:cxnSp macro="">
      <xdr:nvCxnSpPr>
        <xdr:cNvPr id="450" name="直線コネクタ 449"/>
        <xdr:cNvCxnSpPr/>
      </xdr:nvCxnSpPr>
      <xdr:spPr>
        <a:xfrm>
          <a:off x="14401800" y="30014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67310</xdr:rowOff>
    </xdr:from>
    <xdr:to>
      <xdr:col>68</xdr:col>
      <xdr:colOff>152400</xdr:colOff>
      <xdr:row>17</xdr:row>
      <xdr:rowOff>86844</xdr:rowOff>
    </xdr:to>
    <xdr:cxnSp macro="">
      <xdr:nvCxnSpPr>
        <xdr:cNvPr id="453" name="直線コネクタ 452"/>
        <xdr:cNvCxnSpPr/>
      </xdr:nvCxnSpPr>
      <xdr:spPr>
        <a:xfrm>
          <a:off x="13512800" y="298196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64770</xdr:rowOff>
    </xdr:from>
    <xdr:to>
      <xdr:col>81</xdr:col>
      <xdr:colOff>95250</xdr:colOff>
      <xdr:row>17</xdr:row>
      <xdr:rowOff>166370</xdr:rowOff>
    </xdr:to>
    <xdr:sp macro="" textlink="">
      <xdr:nvSpPr>
        <xdr:cNvPr id="463" name="楕円 462"/>
        <xdr:cNvSpPr/>
      </xdr:nvSpPr>
      <xdr:spPr>
        <a:xfrm>
          <a:off x="16967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36847</xdr:rowOff>
    </xdr:from>
    <xdr:ext cx="762000" cy="259045"/>
    <xdr:sp macro="" textlink="">
      <xdr:nvSpPr>
        <xdr:cNvPr id="464" name="将来負担の状況該当値テキスト"/>
        <xdr:cNvSpPr txBox="1"/>
      </xdr:nvSpPr>
      <xdr:spPr>
        <a:xfrm>
          <a:off x="17106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84304</xdr:rowOff>
    </xdr:from>
    <xdr:to>
      <xdr:col>77</xdr:col>
      <xdr:colOff>95250</xdr:colOff>
      <xdr:row>18</xdr:row>
      <xdr:rowOff>14454</xdr:rowOff>
    </xdr:to>
    <xdr:sp macro="" textlink="">
      <xdr:nvSpPr>
        <xdr:cNvPr id="465" name="楕円 464"/>
        <xdr:cNvSpPr/>
      </xdr:nvSpPr>
      <xdr:spPr>
        <a:xfrm>
          <a:off x="16129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170681</xdr:rowOff>
    </xdr:from>
    <xdr:ext cx="736600" cy="259045"/>
    <xdr:sp macro="" textlink="">
      <xdr:nvSpPr>
        <xdr:cNvPr id="466" name="テキスト ボックス 465"/>
        <xdr:cNvSpPr txBox="1"/>
      </xdr:nvSpPr>
      <xdr:spPr>
        <a:xfrm>
          <a:off x="15798800" y="308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50981</xdr:rowOff>
    </xdr:from>
    <xdr:to>
      <xdr:col>73</xdr:col>
      <xdr:colOff>44450</xdr:colOff>
      <xdr:row>17</xdr:row>
      <xdr:rowOff>152581</xdr:rowOff>
    </xdr:to>
    <xdr:sp macro="" textlink="">
      <xdr:nvSpPr>
        <xdr:cNvPr id="467" name="楕円 466"/>
        <xdr:cNvSpPr/>
      </xdr:nvSpPr>
      <xdr:spPr>
        <a:xfrm>
          <a:off x="15240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137358</xdr:rowOff>
    </xdr:from>
    <xdr:ext cx="762000" cy="259045"/>
    <xdr:sp macro="" textlink="">
      <xdr:nvSpPr>
        <xdr:cNvPr id="468" name="テキスト ボックス 467"/>
        <xdr:cNvSpPr txBox="1"/>
      </xdr:nvSpPr>
      <xdr:spPr>
        <a:xfrm>
          <a:off x="14909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36044</xdr:rowOff>
    </xdr:from>
    <xdr:to>
      <xdr:col>68</xdr:col>
      <xdr:colOff>203200</xdr:colOff>
      <xdr:row>17</xdr:row>
      <xdr:rowOff>137644</xdr:rowOff>
    </xdr:to>
    <xdr:sp macro="" textlink="">
      <xdr:nvSpPr>
        <xdr:cNvPr id="469" name="楕円 468"/>
        <xdr:cNvSpPr/>
      </xdr:nvSpPr>
      <xdr:spPr>
        <a:xfrm>
          <a:off x="14351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122421</xdr:rowOff>
    </xdr:from>
    <xdr:ext cx="762000" cy="259045"/>
    <xdr:sp macro="" textlink="">
      <xdr:nvSpPr>
        <xdr:cNvPr id="470" name="テキスト ボックス 469"/>
        <xdr:cNvSpPr txBox="1"/>
      </xdr:nvSpPr>
      <xdr:spPr>
        <a:xfrm>
          <a:off x="14020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16510</xdr:rowOff>
    </xdr:from>
    <xdr:to>
      <xdr:col>64</xdr:col>
      <xdr:colOff>152400</xdr:colOff>
      <xdr:row>17</xdr:row>
      <xdr:rowOff>118110</xdr:rowOff>
    </xdr:to>
    <xdr:sp macro="" textlink="">
      <xdr:nvSpPr>
        <xdr:cNvPr id="471" name="楕円 470"/>
        <xdr:cNvSpPr/>
      </xdr:nvSpPr>
      <xdr:spPr>
        <a:xfrm>
          <a:off x="13462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102887</xdr:rowOff>
    </xdr:from>
    <xdr:ext cx="762000" cy="259045"/>
    <xdr:sp macro="" textlink="">
      <xdr:nvSpPr>
        <xdr:cNvPr id="472" name="テキスト ボックス 471"/>
        <xdr:cNvSpPr txBox="1"/>
      </xdr:nvSpPr>
      <xdr:spPr>
        <a:xfrm>
          <a:off x="13131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ポイント低下となったが、町村合併時に消防一部事務組合の職員を引き継いで以来継続して類似団体平均を上回っている。令和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年度から会計年度任用職員制度の導入により、人件費が増加することが見込まれることから、臨時職員の雇用見直しと定員適正化計画に沿った人事管理を着実に行っていく必要がある。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27940</xdr:rowOff>
    </xdr:to>
    <xdr:cxnSp macro="">
      <xdr:nvCxnSpPr>
        <xdr:cNvPr id="66" name="直線コネクタ 65"/>
        <xdr:cNvCxnSpPr/>
      </xdr:nvCxnSpPr>
      <xdr:spPr>
        <a:xfrm flipV="1">
          <a:off x="3987800" y="649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27940</xdr:rowOff>
    </xdr:to>
    <xdr:cxnSp macro="">
      <xdr:nvCxnSpPr>
        <xdr:cNvPr id="69" name="直線コネクタ 68"/>
        <xdr:cNvCxnSpPr/>
      </xdr:nvCxnSpPr>
      <xdr:spPr>
        <a:xfrm>
          <a:off x="3098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20320</xdr:rowOff>
    </xdr:to>
    <xdr:cxnSp macro="">
      <xdr:nvCxnSpPr>
        <xdr:cNvPr id="72" name="直線コネクタ 71"/>
        <xdr:cNvCxnSpPr/>
      </xdr:nvCxnSpPr>
      <xdr:spPr>
        <a:xfrm>
          <a:off x="2209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81280</xdr:rowOff>
    </xdr:to>
    <xdr:cxnSp macro="">
      <xdr:nvCxnSpPr>
        <xdr:cNvPr id="75" name="直線コネクタ 74"/>
        <xdr:cNvCxnSpPr/>
      </xdr:nvCxnSpPr>
      <xdr:spPr>
        <a:xfrm flipV="1">
          <a:off x="1320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同値で</a:t>
          </a:r>
          <a:r>
            <a:rPr kumimoji="1" lang="ja-JP" altLang="en-US" sz="1300" baseline="0">
              <a:latin typeface="ＭＳ Ｐゴシック" panose="020B0600070205080204" pitchFamily="50" charset="-128"/>
              <a:ea typeface="ＭＳ Ｐゴシック" panose="020B0600070205080204" pitchFamily="50" charset="-128"/>
            </a:rPr>
            <a:t>あり、類似団体平均を下回っている。しかしながら、今後は老朽化により公共施設の維持管理費がさらに増加していくことが見込まれることから、類似している公共施設の統廃合や指定管理制度導入による施設の運営体系などの見直しを行い、コスト削減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0" name="直線コネクタ 129"/>
        <xdr:cNvCxnSpPr/>
      </xdr:nvCxnSpPr>
      <xdr:spPr>
        <a:xfrm flipV="1">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50800</xdr:rowOff>
    </xdr:to>
    <xdr:cxnSp macro="">
      <xdr:nvCxnSpPr>
        <xdr:cNvPr id="133" name="直線コネクタ 132"/>
        <xdr:cNvCxnSpPr/>
      </xdr:nvCxnSpPr>
      <xdr:spPr>
        <a:xfrm>
          <a:off x="13893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27940</xdr:rowOff>
    </xdr:to>
    <xdr:cxnSp macro="">
      <xdr:nvCxnSpPr>
        <xdr:cNvPr id="136" name="直線コネクタ 135"/>
        <xdr:cNvCxnSpPr/>
      </xdr:nvCxnSpPr>
      <xdr:spPr>
        <a:xfrm flipV="1">
          <a:off x="13004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となったが、類似団体平均を下回っている。主な要因としては、生活保護医療扶助費や障がい者自立支援給付費等の増加があげられる。社会保障費は年々増加傾向にあるため、引き続き請求チェックシステムを活用した給付の適正化を実施し、市単独制度の見直しについても今後行っ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54610</xdr:rowOff>
    </xdr:to>
    <xdr:cxnSp macro="">
      <xdr:nvCxnSpPr>
        <xdr:cNvPr id="188" name="直線コネクタ 187"/>
        <xdr:cNvCxnSpPr/>
      </xdr:nvCxnSpPr>
      <xdr:spPr>
        <a:xfrm>
          <a:off x="3987800" y="946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31750</xdr:rowOff>
    </xdr:to>
    <xdr:cxnSp macro="">
      <xdr:nvCxnSpPr>
        <xdr:cNvPr id="191" name="直線コネクタ 190"/>
        <xdr:cNvCxnSpPr/>
      </xdr:nvCxnSpPr>
      <xdr:spPr>
        <a:xfrm>
          <a:off x="3098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149860</xdr:rowOff>
    </xdr:to>
    <xdr:cxnSp macro="">
      <xdr:nvCxnSpPr>
        <xdr:cNvPr id="194" name="直線コネクタ 193"/>
        <xdr:cNvCxnSpPr/>
      </xdr:nvCxnSpPr>
      <xdr:spPr>
        <a:xfrm>
          <a:off x="2209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142240</xdr:rowOff>
    </xdr:to>
    <xdr:cxnSp macro="">
      <xdr:nvCxnSpPr>
        <xdr:cNvPr id="197" name="直線コネクタ 196"/>
        <xdr:cNvCxnSpPr/>
      </xdr:nvCxnSpPr>
      <xdr:spPr>
        <a:xfrm>
          <a:off x="1320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8"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5" name="楕円 214"/>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6" name="テキスト ボックス 215"/>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主な要因としては、道路舗装・路盤補修費が増加したこと、国民健康保険特別会計繰出金が増加したことがあげられる。今後も施設の老朽化により維持補修費が増加することが見込まれることから、施設の整理や使用料の見直しを実施する必要がある。また給付費等の増加により繰出金が増加することも見込まれることから、給付費等の見直しも実施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63319</xdr:rowOff>
    </xdr:to>
    <xdr:cxnSp macro="">
      <xdr:nvCxnSpPr>
        <xdr:cNvPr id="251" name="直線コネクタ 250"/>
        <xdr:cNvCxnSpPr/>
      </xdr:nvCxnSpPr>
      <xdr:spPr>
        <a:xfrm>
          <a:off x="15671800" y="9744528"/>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143328</xdr:rowOff>
    </xdr:to>
    <xdr:cxnSp macro="">
      <xdr:nvCxnSpPr>
        <xdr:cNvPr id="254" name="直線コネクタ 253"/>
        <xdr:cNvCxnSpPr/>
      </xdr:nvCxnSpPr>
      <xdr:spPr>
        <a:xfrm>
          <a:off x="14782800" y="9705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104140</xdr:rowOff>
    </xdr:to>
    <xdr:cxnSp macro="">
      <xdr:nvCxnSpPr>
        <xdr:cNvPr id="257" name="直線コネクタ 256"/>
        <xdr:cNvCxnSpPr/>
      </xdr:nvCxnSpPr>
      <xdr:spPr>
        <a:xfrm>
          <a:off x="13893800" y="9685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91077</xdr:rowOff>
    </xdr:to>
    <xdr:cxnSp macro="">
      <xdr:nvCxnSpPr>
        <xdr:cNvPr id="260" name="直線コネクタ 259"/>
        <xdr:cNvCxnSpPr/>
      </xdr:nvCxnSpPr>
      <xdr:spPr>
        <a:xfrm flipV="1">
          <a:off x="13004800" y="9685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0" name="楕円 269"/>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1"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3" name="テキスト ボックス 272"/>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5" name="テキスト ボックス 274"/>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6" name="楕円 275"/>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77" name="テキスト ボックス 276"/>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8" name="楕円 277"/>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79" name="テキスト ボックス 278"/>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同値で</a:t>
          </a:r>
          <a:r>
            <a:rPr kumimoji="1" lang="ja-JP" altLang="en-US" sz="1300">
              <a:latin typeface="ＭＳ Ｐゴシック" panose="020B0600070205080204" pitchFamily="50" charset="-128"/>
              <a:ea typeface="ＭＳ Ｐゴシック" panose="020B0600070205080204" pitchFamily="50" charset="-128"/>
            </a:rPr>
            <a:t>あり、類似団体平均を下回っている。しかしながら、今後は霞台厚生施設組合への広域ごみ処理施設建設負担金が増加し、比率が高くなることが見込まれることから、補助金等審議会の答申を踏まえた市単独補助金の見直し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29845</xdr:rowOff>
    </xdr:from>
    <xdr:to>
      <xdr:col>82</xdr:col>
      <xdr:colOff>107950</xdr:colOff>
      <xdr:row>37</xdr:row>
      <xdr:rowOff>29845</xdr:rowOff>
    </xdr:to>
    <xdr:cxnSp macro="">
      <xdr:nvCxnSpPr>
        <xdr:cNvPr id="307" name="直線コネクタ 306"/>
        <xdr:cNvCxnSpPr/>
      </xdr:nvCxnSpPr>
      <xdr:spPr>
        <a:xfrm>
          <a:off x="15671800" y="6373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29845</xdr:rowOff>
    </xdr:to>
    <xdr:cxnSp macro="">
      <xdr:nvCxnSpPr>
        <xdr:cNvPr id="310" name="直線コネクタ 309"/>
        <xdr:cNvCxnSpPr/>
      </xdr:nvCxnSpPr>
      <xdr:spPr>
        <a:xfrm>
          <a:off x="14782800" y="6367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xdr:rowOff>
    </xdr:from>
    <xdr:to>
      <xdr:col>73</xdr:col>
      <xdr:colOff>180975</xdr:colOff>
      <xdr:row>37</xdr:row>
      <xdr:rowOff>24130</xdr:rowOff>
    </xdr:to>
    <xdr:cxnSp macro="">
      <xdr:nvCxnSpPr>
        <xdr:cNvPr id="313" name="直線コネクタ 312"/>
        <xdr:cNvCxnSpPr/>
      </xdr:nvCxnSpPr>
      <xdr:spPr>
        <a:xfrm>
          <a:off x="13893800" y="6350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xdr:rowOff>
    </xdr:from>
    <xdr:to>
      <xdr:col>69</xdr:col>
      <xdr:colOff>92075</xdr:colOff>
      <xdr:row>37</xdr:row>
      <xdr:rowOff>46990</xdr:rowOff>
    </xdr:to>
    <xdr:cxnSp macro="">
      <xdr:nvCxnSpPr>
        <xdr:cNvPr id="316" name="直線コネクタ 315"/>
        <xdr:cNvCxnSpPr/>
      </xdr:nvCxnSpPr>
      <xdr:spPr>
        <a:xfrm flipV="1">
          <a:off x="13004800" y="6350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150495</xdr:rowOff>
    </xdr:from>
    <xdr:to>
      <xdr:col>82</xdr:col>
      <xdr:colOff>158750</xdr:colOff>
      <xdr:row>37</xdr:row>
      <xdr:rowOff>80645</xdr:rowOff>
    </xdr:to>
    <xdr:sp macro="" textlink="">
      <xdr:nvSpPr>
        <xdr:cNvPr id="326" name="楕円 325"/>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167022</xdr:rowOff>
    </xdr:from>
    <xdr:ext cx="762000" cy="259045"/>
    <xdr:sp macro="" textlink="">
      <xdr:nvSpPr>
        <xdr:cNvPr id="327"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150495</xdr:rowOff>
    </xdr:from>
    <xdr:to>
      <xdr:col>78</xdr:col>
      <xdr:colOff>120650</xdr:colOff>
      <xdr:row>37</xdr:row>
      <xdr:rowOff>80645</xdr:rowOff>
    </xdr:to>
    <xdr:sp macro="" textlink="">
      <xdr:nvSpPr>
        <xdr:cNvPr id="328" name="楕円 327"/>
        <xdr:cNvSpPr/>
      </xdr:nvSpPr>
      <xdr:spPr>
        <a:xfrm>
          <a:off x="15621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90822</xdr:rowOff>
    </xdr:from>
    <xdr:ext cx="736600" cy="259045"/>
    <xdr:sp macro="" textlink="">
      <xdr:nvSpPr>
        <xdr:cNvPr id="329" name="テキスト ボックス 328"/>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1" name="テキスト ボックス 33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127635</xdr:rowOff>
    </xdr:from>
    <xdr:to>
      <xdr:col>69</xdr:col>
      <xdr:colOff>142875</xdr:colOff>
      <xdr:row>37</xdr:row>
      <xdr:rowOff>57785</xdr:rowOff>
    </xdr:to>
    <xdr:sp macro="" textlink="">
      <xdr:nvSpPr>
        <xdr:cNvPr id="332" name="楕円 331"/>
        <xdr:cNvSpPr/>
      </xdr:nvSpPr>
      <xdr:spPr>
        <a:xfrm>
          <a:off x="13843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67962</xdr:rowOff>
    </xdr:from>
    <xdr:ext cx="762000" cy="259045"/>
    <xdr:sp macro="" textlink="">
      <xdr:nvSpPr>
        <xdr:cNvPr id="333" name="テキスト ボックス 332"/>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35" name="テキスト ボックス 33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となったが、類似団体平均を下回っている。主な要因としては、合併特例債を活用した事業が進み元利償還金が増加したことがあげられる。今後も大規模事業が本格的に展開され、元利償還金が増加していくことが確実である。国庫補助の活用や事業規模を精査し、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64951</xdr:rowOff>
    </xdr:from>
    <xdr:to>
      <xdr:col>24</xdr:col>
      <xdr:colOff>25400</xdr:colOff>
      <xdr:row>76</xdr:row>
      <xdr:rowOff>91077</xdr:rowOff>
    </xdr:to>
    <xdr:cxnSp macro="">
      <xdr:nvCxnSpPr>
        <xdr:cNvPr id="370" name="直線コネクタ 369"/>
        <xdr:cNvCxnSpPr/>
      </xdr:nvCxnSpPr>
      <xdr:spPr>
        <a:xfrm>
          <a:off x="3987800" y="130951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64951</xdr:rowOff>
    </xdr:to>
    <xdr:cxnSp macro="">
      <xdr:nvCxnSpPr>
        <xdr:cNvPr id="373" name="直線コネクタ 372"/>
        <xdr:cNvCxnSpPr/>
      </xdr:nvCxnSpPr>
      <xdr:spPr>
        <a:xfrm>
          <a:off x="3098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32294</xdr:rowOff>
    </xdr:to>
    <xdr:cxnSp macro="">
      <xdr:nvCxnSpPr>
        <xdr:cNvPr id="376" name="直線コネクタ 375"/>
        <xdr:cNvCxnSpPr/>
      </xdr:nvCxnSpPr>
      <xdr:spPr>
        <a:xfrm>
          <a:off x="2209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131899</xdr:rowOff>
    </xdr:from>
    <xdr:to>
      <xdr:col>11</xdr:col>
      <xdr:colOff>9525</xdr:colOff>
      <xdr:row>76</xdr:row>
      <xdr:rowOff>12700</xdr:rowOff>
    </xdr:to>
    <xdr:cxnSp macro="">
      <xdr:nvCxnSpPr>
        <xdr:cNvPr id="379" name="直線コネクタ 378"/>
        <xdr:cNvCxnSpPr/>
      </xdr:nvCxnSpPr>
      <xdr:spPr>
        <a:xfrm>
          <a:off x="1320800" y="12990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89" name="楕円 388"/>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0" name="公債費該当値テキスト"/>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xdr:rowOff>
    </xdr:from>
    <xdr:to>
      <xdr:col>20</xdr:col>
      <xdr:colOff>38100</xdr:colOff>
      <xdr:row>76</xdr:row>
      <xdr:rowOff>115751</xdr:rowOff>
    </xdr:to>
    <xdr:sp macro="" textlink="">
      <xdr:nvSpPr>
        <xdr:cNvPr id="391" name="楕円 390"/>
        <xdr:cNvSpPr/>
      </xdr:nvSpPr>
      <xdr:spPr>
        <a:xfrm>
          <a:off x="3937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125928</xdr:rowOff>
    </xdr:from>
    <xdr:ext cx="736600" cy="259045"/>
    <xdr:sp macro="" textlink="">
      <xdr:nvSpPr>
        <xdr:cNvPr id="392" name="テキスト ボックス 391"/>
        <xdr:cNvSpPr txBox="1"/>
      </xdr:nvSpPr>
      <xdr:spPr>
        <a:xfrm>
          <a:off x="3606800" y="1281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5" name="楕円 394"/>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6" name="テキスト ボックス 395"/>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81099</xdr:rowOff>
    </xdr:from>
    <xdr:to>
      <xdr:col>6</xdr:col>
      <xdr:colOff>171450</xdr:colOff>
      <xdr:row>76</xdr:row>
      <xdr:rowOff>11249</xdr:rowOff>
    </xdr:to>
    <xdr:sp macro="" textlink="">
      <xdr:nvSpPr>
        <xdr:cNvPr id="397" name="楕円 396"/>
        <xdr:cNvSpPr/>
      </xdr:nvSpPr>
      <xdr:spPr>
        <a:xfrm>
          <a:off x="1270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21426</xdr:rowOff>
    </xdr:from>
    <xdr:ext cx="762000" cy="259045"/>
    <xdr:sp macro="" textlink="">
      <xdr:nvSpPr>
        <xdr:cNvPr id="398" name="テキスト ボックス 397"/>
        <xdr:cNvSpPr txBox="1"/>
      </xdr:nvSpPr>
      <xdr:spPr>
        <a:xfrm>
          <a:off x="939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となり、類似団体平均を上回っている。公共施設の老朽化による維持補修費等の増加や高齢化による扶助費・繰出金の増加により、年々増加傾向にある。今後も行財政改革への取組みを推進し、類似団体平均を下回れるよう全体的な経常経費の抑制や歳入確保に努め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74422</xdr:rowOff>
    </xdr:to>
    <xdr:cxnSp macro="">
      <xdr:nvCxnSpPr>
        <xdr:cNvPr id="429" name="直線コネクタ 428"/>
        <xdr:cNvCxnSpPr/>
      </xdr:nvCxnSpPr>
      <xdr:spPr>
        <a:xfrm>
          <a:off x="15671800" y="13225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24130</xdr:rowOff>
    </xdr:to>
    <xdr:cxnSp macro="">
      <xdr:nvCxnSpPr>
        <xdr:cNvPr id="432" name="直線コネクタ 431"/>
        <xdr:cNvCxnSpPr/>
      </xdr:nvCxnSpPr>
      <xdr:spPr>
        <a:xfrm>
          <a:off x="14782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149861</xdr:rowOff>
    </xdr:to>
    <xdr:cxnSp macro="">
      <xdr:nvCxnSpPr>
        <xdr:cNvPr id="435" name="直線コネクタ 434"/>
        <xdr:cNvCxnSpPr/>
      </xdr:nvCxnSpPr>
      <xdr:spPr>
        <a:xfrm>
          <a:off x="13893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154432</xdr:rowOff>
    </xdr:to>
    <xdr:cxnSp macro="">
      <xdr:nvCxnSpPr>
        <xdr:cNvPr id="438" name="直線コネクタ 437"/>
        <xdr:cNvCxnSpPr/>
      </xdr:nvCxnSpPr>
      <xdr:spPr>
        <a:xfrm flipV="1">
          <a:off x="13004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8" name="楕円 447"/>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9"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0" name="楕円 449"/>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1" name="テキスト ボックス 45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3" name="テキスト ボックス 452"/>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6" name="楕円 455"/>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7" name="テキスト ボックス 456"/>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146932</xdr:rowOff>
    </xdr:from>
    <xdr:to>
      <xdr:col>29</xdr:col>
      <xdr:colOff>127000</xdr:colOff>
      <xdr:row>16</xdr:row>
      <xdr:rowOff>148973</xdr:rowOff>
    </xdr:to>
    <xdr:cxnSp macro="">
      <xdr:nvCxnSpPr>
        <xdr:cNvPr id="52" name="直線コネクタ 51"/>
        <xdr:cNvCxnSpPr/>
      </xdr:nvCxnSpPr>
      <xdr:spPr bwMode="auto">
        <a:xfrm>
          <a:off x="5003800" y="2937757"/>
          <a:ext cx="6477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146932</xdr:rowOff>
    </xdr:from>
    <xdr:to>
      <xdr:col>26</xdr:col>
      <xdr:colOff>50800</xdr:colOff>
      <xdr:row>16</xdr:row>
      <xdr:rowOff>152745</xdr:rowOff>
    </xdr:to>
    <xdr:cxnSp macro="">
      <xdr:nvCxnSpPr>
        <xdr:cNvPr id="55" name="直線コネクタ 54"/>
        <xdr:cNvCxnSpPr/>
      </xdr:nvCxnSpPr>
      <xdr:spPr bwMode="auto">
        <a:xfrm flipV="1">
          <a:off x="4305300" y="2937757"/>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152745</xdr:rowOff>
    </xdr:from>
    <xdr:to>
      <xdr:col>22</xdr:col>
      <xdr:colOff>114300</xdr:colOff>
      <xdr:row>16</xdr:row>
      <xdr:rowOff>153577</xdr:rowOff>
    </xdr:to>
    <xdr:cxnSp macro="">
      <xdr:nvCxnSpPr>
        <xdr:cNvPr id="58" name="直線コネクタ 57"/>
        <xdr:cNvCxnSpPr/>
      </xdr:nvCxnSpPr>
      <xdr:spPr bwMode="auto">
        <a:xfrm flipV="1">
          <a:off x="3606800" y="2943570"/>
          <a:ext cx="698500" cy="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153577</xdr:rowOff>
    </xdr:from>
    <xdr:to>
      <xdr:col>18</xdr:col>
      <xdr:colOff>177800</xdr:colOff>
      <xdr:row>16</xdr:row>
      <xdr:rowOff>167342</xdr:rowOff>
    </xdr:to>
    <xdr:cxnSp macro="">
      <xdr:nvCxnSpPr>
        <xdr:cNvPr id="61" name="直線コネクタ 60"/>
        <xdr:cNvCxnSpPr/>
      </xdr:nvCxnSpPr>
      <xdr:spPr bwMode="auto">
        <a:xfrm flipV="1">
          <a:off x="2908300" y="2944402"/>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98173</xdr:rowOff>
    </xdr:from>
    <xdr:to>
      <xdr:col>29</xdr:col>
      <xdr:colOff>177800</xdr:colOff>
      <xdr:row>17</xdr:row>
      <xdr:rowOff>28323</xdr:rowOff>
    </xdr:to>
    <xdr:sp macro="" textlink="">
      <xdr:nvSpPr>
        <xdr:cNvPr id="71" name="楕円 70"/>
        <xdr:cNvSpPr/>
      </xdr:nvSpPr>
      <xdr:spPr bwMode="auto">
        <a:xfrm>
          <a:off x="5600700" y="288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70250</xdr:rowOff>
    </xdr:from>
    <xdr:ext cx="762000" cy="259045"/>
    <xdr:sp macro="" textlink="">
      <xdr:nvSpPr>
        <xdr:cNvPr id="72" name="人口1人当たり決算額の推移該当値テキスト130"/>
        <xdr:cNvSpPr txBox="1"/>
      </xdr:nvSpPr>
      <xdr:spPr>
        <a:xfrm>
          <a:off x="5740400" y="286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96132</xdr:rowOff>
    </xdr:from>
    <xdr:to>
      <xdr:col>26</xdr:col>
      <xdr:colOff>101600</xdr:colOff>
      <xdr:row>17</xdr:row>
      <xdr:rowOff>26282</xdr:rowOff>
    </xdr:to>
    <xdr:sp macro="" textlink="">
      <xdr:nvSpPr>
        <xdr:cNvPr id="73" name="楕円 72"/>
        <xdr:cNvSpPr/>
      </xdr:nvSpPr>
      <xdr:spPr bwMode="auto">
        <a:xfrm>
          <a:off x="4953000" y="28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11059</xdr:rowOff>
    </xdr:from>
    <xdr:ext cx="736600" cy="259045"/>
    <xdr:sp macro="" textlink="">
      <xdr:nvSpPr>
        <xdr:cNvPr id="74" name="テキスト ボックス 73"/>
        <xdr:cNvSpPr txBox="1"/>
      </xdr:nvSpPr>
      <xdr:spPr>
        <a:xfrm>
          <a:off x="4622800" y="297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101945</xdr:rowOff>
    </xdr:from>
    <xdr:to>
      <xdr:col>22</xdr:col>
      <xdr:colOff>165100</xdr:colOff>
      <xdr:row>17</xdr:row>
      <xdr:rowOff>32095</xdr:rowOff>
    </xdr:to>
    <xdr:sp macro="" textlink="">
      <xdr:nvSpPr>
        <xdr:cNvPr id="75" name="楕円 74"/>
        <xdr:cNvSpPr/>
      </xdr:nvSpPr>
      <xdr:spPr bwMode="auto">
        <a:xfrm>
          <a:off x="4254500" y="289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16872</xdr:rowOff>
    </xdr:from>
    <xdr:ext cx="762000" cy="259045"/>
    <xdr:sp macro="" textlink="">
      <xdr:nvSpPr>
        <xdr:cNvPr id="76" name="テキスト ボックス 75"/>
        <xdr:cNvSpPr txBox="1"/>
      </xdr:nvSpPr>
      <xdr:spPr>
        <a:xfrm>
          <a:off x="3924300" y="29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102777</xdr:rowOff>
    </xdr:from>
    <xdr:to>
      <xdr:col>19</xdr:col>
      <xdr:colOff>38100</xdr:colOff>
      <xdr:row>17</xdr:row>
      <xdr:rowOff>32927</xdr:rowOff>
    </xdr:to>
    <xdr:sp macro="" textlink="">
      <xdr:nvSpPr>
        <xdr:cNvPr id="77" name="楕円 76"/>
        <xdr:cNvSpPr/>
      </xdr:nvSpPr>
      <xdr:spPr bwMode="auto">
        <a:xfrm>
          <a:off x="35560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17704</xdr:rowOff>
    </xdr:from>
    <xdr:ext cx="762000" cy="259045"/>
    <xdr:sp macro="" textlink="">
      <xdr:nvSpPr>
        <xdr:cNvPr id="78" name="テキスト ボックス 77"/>
        <xdr:cNvSpPr txBox="1"/>
      </xdr:nvSpPr>
      <xdr:spPr>
        <a:xfrm>
          <a:off x="3225800" y="297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116542</xdr:rowOff>
    </xdr:from>
    <xdr:to>
      <xdr:col>15</xdr:col>
      <xdr:colOff>101600</xdr:colOff>
      <xdr:row>17</xdr:row>
      <xdr:rowOff>46692</xdr:rowOff>
    </xdr:to>
    <xdr:sp macro="" textlink="">
      <xdr:nvSpPr>
        <xdr:cNvPr id="79" name="楕円 78"/>
        <xdr:cNvSpPr/>
      </xdr:nvSpPr>
      <xdr:spPr bwMode="auto">
        <a:xfrm>
          <a:off x="2857500" y="29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56869</xdr:rowOff>
    </xdr:from>
    <xdr:ext cx="762000" cy="259045"/>
    <xdr:sp macro="" textlink="">
      <xdr:nvSpPr>
        <xdr:cNvPr id="80" name="テキスト ボックス 79"/>
        <xdr:cNvSpPr txBox="1"/>
      </xdr:nvSpPr>
      <xdr:spPr>
        <a:xfrm>
          <a:off x="2527300" y="26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152283</xdr:rowOff>
    </xdr:from>
    <xdr:to>
      <xdr:col>29</xdr:col>
      <xdr:colOff>127000</xdr:colOff>
      <xdr:row>37</xdr:row>
      <xdr:rowOff>10231</xdr:rowOff>
    </xdr:to>
    <xdr:cxnSp macro="">
      <xdr:nvCxnSpPr>
        <xdr:cNvPr id="112" name="直線コネクタ 111"/>
        <xdr:cNvCxnSpPr/>
      </xdr:nvCxnSpPr>
      <xdr:spPr bwMode="auto">
        <a:xfrm flipV="1">
          <a:off x="5003800" y="7105533"/>
          <a:ext cx="6477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6939</xdr:rowOff>
    </xdr:from>
    <xdr:to>
      <xdr:col>26</xdr:col>
      <xdr:colOff>50800</xdr:colOff>
      <xdr:row>37</xdr:row>
      <xdr:rowOff>10231</xdr:rowOff>
    </xdr:to>
    <xdr:cxnSp macro="">
      <xdr:nvCxnSpPr>
        <xdr:cNvPr id="115" name="直線コネクタ 114"/>
        <xdr:cNvCxnSpPr/>
      </xdr:nvCxnSpPr>
      <xdr:spPr bwMode="auto">
        <a:xfrm>
          <a:off x="4305300" y="7131639"/>
          <a:ext cx="698500" cy="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141174</xdr:rowOff>
    </xdr:from>
    <xdr:to>
      <xdr:col>22</xdr:col>
      <xdr:colOff>114300</xdr:colOff>
      <xdr:row>37</xdr:row>
      <xdr:rowOff>6939</xdr:rowOff>
    </xdr:to>
    <xdr:cxnSp macro="">
      <xdr:nvCxnSpPr>
        <xdr:cNvPr id="118" name="直線コネクタ 117"/>
        <xdr:cNvCxnSpPr/>
      </xdr:nvCxnSpPr>
      <xdr:spPr bwMode="auto">
        <a:xfrm>
          <a:off x="3606800" y="709442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141174</xdr:rowOff>
    </xdr:from>
    <xdr:to>
      <xdr:col>18</xdr:col>
      <xdr:colOff>177800</xdr:colOff>
      <xdr:row>37</xdr:row>
      <xdr:rowOff>22004</xdr:rowOff>
    </xdr:to>
    <xdr:cxnSp macro="">
      <xdr:nvCxnSpPr>
        <xdr:cNvPr id="121" name="直線コネクタ 120"/>
        <xdr:cNvCxnSpPr/>
      </xdr:nvCxnSpPr>
      <xdr:spPr bwMode="auto">
        <a:xfrm flipV="1">
          <a:off x="2908300" y="7094424"/>
          <a:ext cx="698500" cy="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101483</xdr:rowOff>
    </xdr:from>
    <xdr:to>
      <xdr:col>29</xdr:col>
      <xdr:colOff>177800</xdr:colOff>
      <xdr:row>37</xdr:row>
      <xdr:rowOff>31633</xdr:rowOff>
    </xdr:to>
    <xdr:sp macro="" textlink="">
      <xdr:nvSpPr>
        <xdr:cNvPr id="131" name="楕円 130"/>
        <xdr:cNvSpPr/>
      </xdr:nvSpPr>
      <xdr:spPr bwMode="auto">
        <a:xfrm>
          <a:off x="5600700" y="705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73560</xdr:rowOff>
    </xdr:from>
    <xdr:ext cx="762000" cy="259045"/>
    <xdr:sp macro="" textlink="">
      <xdr:nvSpPr>
        <xdr:cNvPr id="132" name="人口1人当たり決算額の推移該当値テキスト445"/>
        <xdr:cNvSpPr txBox="1"/>
      </xdr:nvSpPr>
      <xdr:spPr>
        <a:xfrm>
          <a:off x="5740400" y="702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130881</xdr:rowOff>
    </xdr:from>
    <xdr:to>
      <xdr:col>26</xdr:col>
      <xdr:colOff>101600</xdr:colOff>
      <xdr:row>37</xdr:row>
      <xdr:rowOff>61031</xdr:rowOff>
    </xdr:to>
    <xdr:sp macro="" textlink="">
      <xdr:nvSpPr>
        <xdr:cNvPr id="133" name="楕円 132"/>
        <xdr:cNvSpPr/>
      </xdr:nvSpPr>
      <xdr:spPr bwMode="auto">
        <a:xfrm>
          <a:off x="4953000" y="708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45808</xdr:rowOff>
    </xdr:from>
    <xdr:ext cx="736600" cy="259045"/>
    <xdr:sp macro="" textlink="">
      <xdr:nvSpPr>
        <xdr:cNvPr id="134" name="テキスト ボックス 133"/>
        <xdr:cNvSpPr txBox="1"/>
      </xdr:nvSpPr>
      <xdr:spPr>
        <a:xfrm>
          <a:off x="4622800" y="717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127589</xdr:rowOff>
    </xdr:from>
    <xdr:to>
      <xdr:col>22</xdr:col>
      <xdr:colOff>165100</xdr:colOff>
      <xdr:row>37</xdr:row>
      <xdr:rowOff>57739</xdr:rowOff>
    </xdr:to>
    <xdr:sp macro="" textlink="">
      <xdr:nvSpPr>
        <xdr:cNvPr id="135" name="楕円 134"/>
        <xdr:cNvSpPr/>
      </xdr:nvSpPr>
      <xdr:spPr bwMode="auto">
        <a:xfrm>
          <a:off x="4254500" y="708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42516</xdr:rowOff>
    </xdr:from>
    <xdr:ext cx="762000" cy="259045"/>
    <xdr:sp macro="" textlink="">
      <xdr:nvSpPr>
        <xdr:cNvPr id="136" name="テキスト ボックス 135"/>
        <xdr:cNvSpPr txBox="1"/>
      </xdr:nvSpPr>
      <xdr:spPr>
        <a:xfrm>
          <a:off x="3924300" y="71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90374</xdr:rowOff>
    </xdr:from>
    <xdr:to>
      <xdr:col>19</xdr:col>
      <xdr:colOff>38100</xdr:colOff>
      <xdr:row>37</xdr:row>
      <xdr:rowOff>20524</xdr:rowOff>
    </xdr:to>
    <xdr:sp macro="" textlink="">
      <xdr:nvSpPr>
        <xdr:cNvPr id="137" name="楕円 136"/>
        <xdr:cNvSpPr/>
      </xdr:nvSpPr>
      <xdr:spPr bwMode="auto">
        <a:xfrm>
          <a:off x="35560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5301</xdr:rowOff>
    </xdr:from>
    <xdr:ext cx="762000" cy="259045"/>
    <xdr:sp macro="" textlink="">
      <xdr:nvSpPr>
        <xdr:cNvPr id="138" name="テキスト ボックス 137"/>
        <xdr:cNvSpPr txBox="1"/>
      </xdr:nvSpPr>
      <xdr:spPr>
        <a:xfrm>
          <a:off x="3225800" y="713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142654</xdr:rowOff>
    </xdr:from>
    <xdr:to>
      <xdr:col>15</xdr:col>
      <xdr:colOff>101600</xdr:colOff>
      <xdr:row>37</xdr:row>
      <xdr:rowOff>72804</xdr:rowOff>
    </xdr:to>
    <xdr:sp macro="" textlink="">
      <xdr:nvSpPr>
        <xdr:cNvPr id="139" name="楕円 138"/>
        <xdr:cNvSpPr/>
      </xdr:nvSpPr>
      <xdr:spPr bwMode="auto">
        <a:xfrm>
          <a:off x="2857500" y="70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57581</xdr:rowOff>
    </xdr:from>
    <xdr:ext cx="762000" cy="259045"/>
    <xdr:sp macro="" textlink="">
      <xdr:nvSpPr>
        <xdr:cNvPr id="140" name="テキスト ボックス 139"/>
        <xdr:cNvSpPr txBox="1"/>
      </xdr:nvSpPr>
      <xdr:spPr>
        <a:xfrm>
          <a:off x="2527300" y="71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84003</xdr:rowOff>
    </xdr:from>
    <xdr:to>
      <xdr:col>24</xdr:col>
      <xdr:colOff>63500</xdr:colOff>
      <xdr:row>36</xdr:row>
      <xdr:rowOff>99156</xdr:rowOff>
    </xdr:to>
    <xdr:cxnSp macro="">
      <xdr:nvCxnSpPr>
        <xdr:cNvPr id="63" name="直線コネクタ 62"/>
        <xdr:cNvCxnSpPr/>
      </xdr:nvCxnSpPr>
      <xdr:spPr>
        <a:xfrm>
          <a:off x="3797300" y="6256203"/>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68148</xdr:rowOff>
    </xdr:from>
    <xdr:to>
      <xdr:col>19</xdr:col>
      <xdr:colOff>177800</xdr:colOff>
      <xdr:row>36</xdr:row>
      <xdr:rowOff>84003</xdr:rowOff>
    </xdr:to>
    <xdr:cxnSp macro="">
      <xdr:nvCxnSpPr>
        <xdr:cNvPr id="66" name="直線コネクタ 65"/>
        <xdr:cNvCxnSpPr/>
      </xdr:nvCxnSpPr>
      <xdr:spPr>
        <a:xfrm>
          <a:off x="2908300" y="624034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68148</xdr:rowOff>
    </xdr:from>
    <xdr:to>
      <xdr:col>15</xdr:col>
      <xdr:colOff>50800</xdr:colOff>
      <xdr:row>36</xdr:row>
      <xdr:rowOff>71643</xdr:rowOff>
    </xdr:to>
    <xdr:cxnSp macro="">
      <xdr:nvCxnSpPr>
        <xdr:cNvPr id="69" name="直線コネクタ 68"/>
        <xdr:cNvCxnSpPr/>
      </xdr:nvCxnSpPr>
      <xdr:spPr>
        <a:xfrm flipV="1">
          <a:off x="2019300" y="624034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71643</xdr:rowOff>
    </xdr:from>
    <xdr:to>
      <xdr:col>10</xdr:col>
      <xdr:colOff>114300</xdr:colOff>
      <xdr:row>36</xdr:row>
      <xdr:rowOff>90224</xdr:rowOff>
    </xdr:to>
    <xdr:cxnSp macro="">
      <xdr:nvCxnSpPr>
        <xdr:cNvPr id="72" name="直線コネクタ 71"/>
        <xdr:cNvCxnSpPr/>
      </xdr:nvCxnSpPr>
      <xdr:spPr>
        <a:xfrm flipV="1">
          <a:off x="1130300" y="6243843"/>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48356</xdr:rowOff>
    </xdr:from>
    <xdr:to>
      <xdr:col>24</xdr:col>
      <xdr:colOff>114300</xdr:colOff>
      <xdr:row>36</xdr:row>
      <xdr:rowOff>149956</xdr:rowOff>
    </xdr:to>
    <xdr:sp macro="" textlink="">
      <xdr:nvSpPr>
        <xdr:cNvPr id="82" name="楕円 81"/>
        <xdr:cNvSpPr/>
      </xdr:nvSpPr>
      <xdr:spPr>
        <a:xfrm>
          <a:off x="4584700" y="62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26783</xdr:rowOff>
    </xdr:from>
    <xdr:ext cx="534377" cy="259045"/>
    <xdr:sp macro="" textlink="">
      <xdr:nvSpPr>
        <xdr:cNvPr id="83" name="人件費該当値テキスト"/>
        <xdr:cNvSpPr txBox="1"/>
      </xdr:nvSpPr>
      <xdr:spPr>
        <a:xfrm>
          <a:off x="4686300" y="619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33203</xdr:rowOff>
    </xdr:from>
    <xdr:to>
      <xdr:col>20</xdr:col>
      <xdr:colOff>38100</xdr:colOff>
      <xdr:row>36</xdr:row>
      <xdr:rowOff>134803</xdr:rowOff>
    </xdr:to>
    <xdr:sp macro="" textlink="">
      <xdr:nvSpPr>
        <xdr:cNvPr id="84" name="楕円 83"/>
        <xdr:cNvSpPr/>
      </xdr:nvSpPr>
      <xdr:spPr>
        <a:xfrm>
          <a:off x="3746500" y="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125930</xdr:rowOff>
    </xdr:from>
    <xdr:ext cx="534377" cy="259045"/>
    <xdr:sp macro="" textlink="">
      <xdr:nvSpPr>
        <xdr:cNvPr id="85" name="テキスト ボックス 84"/>
        <xdr:cNvSpPr txBox="1"/>
      </xdr:nvSpPr>
      <xdr:spPr>
        <a:xfrm>
          <a:off x="3530111" y="62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17348</xdr:rowOff>
    </xdr:from>
    <xdr:to>
      <xdr:col>15</xdr:col>
      <xdr:colOff>101600</xdr:colOff>
      <xdr:row>36</xdr:row>
      <xdr:rowOff>118948</xdr:rowOff>
    </xdr:to>
    <xdr:sp macro="" textlink="">
      <xdr:nvSpPr>
        <xdr:cNvPr id="86" name="楕円 85"/>
        <xdr:cNvSpPr/>
      </xdr:nvSpPr>
      <xdr:spPr>
        <a:xfrm>
          <a:off x="28575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135475</xdr:rowOff>
    </xdr:from>
    <xdr:ext cx="534377" cy="259045"/>
    <xdr:sp macro="" textlink="">
      <xdr:nvSpPr>
        <xdr:cNvPr id="87" name="テキスト ボックス 86"/>
        <xdr:cNvSpPr txBox="1"/>
      </xdr:nvSpPr>
      <xdr:spPr>
        <a:xfrm>
          <a:off x="2641111" y="59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20843</xdr:rowOff>
    </xdr:from>
    <xdr:to>
      <xdr:col>10</xdr:col>
      <xdr:colOff>165100</xdr:colOff>
      <xdr:row>36</xdr:row>
      <xdr:rowOff>122443</xdr:rowOff>
    </xdr:to>
    <xdr:sp macro="" textlink="">
      <xdr:nvSpPr>
        <xdr:cNvPr id="88" name="楕円 87"/>
        <xdr:cNvSpPr/>
      </xdr:nvSpPr>
      <xdr:spPr>
        <a:xfrm>
          <a:off x="1968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138970</xdr:rowOff>
    </xdr:from>
    <xdr:ext cx="534377" cy="259045"/>
    <xdr:sp macro="" textlink="">
      <xdr:nvSpPr>
        <xdr:cNvPr id="89" name="テキスト ボックス 88"/>
        <xdr:cNvSpPr txBox="1"/>
      </xdr:nvSpPr>
      <xdr:spPr>
        <a:xfrm>
          <a:off x="1752111" y="596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39424</xdr:rowOff>
    </xdr:from>
    <xdr:to>
      <xdr:col>6</xdr:col>
      <xdr:colOff>38100</xdr:colOff>
      <xdr:row>36</xdr:row>
      <xdr:rowOff>141024</xdr:rowOff>
    </xdr:to>
    <xdr:sp macro="" textlink="">
      <xdr:nvSpPr>
        <xdr:cNvPr id="90" name="楕円 89"/>
        <xdr:cNvSpPr/>
      </xdr:nvSpPr>
      <xdr:spPr>
        <a:xfrm>
          <a:off x="1079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157551</xdr:rowOff>
    </xdr:from>
    <xdr:ext cx="534377" cy="259045"/>
    <xdr:sp macro="" textlink="">
      <xdr:nvSpPr>
        <xdr:cNvPr id="91" name="テキスト ボックス 90"/>
        <xdr:cNvSpPr txBox="1"/>
      </xdr:nvSpPr>
      <xdr:spPr>
        <a:xfrm>
          <a:off x="863111" y="59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153171</xdr:rowOff>
    </xdr:from>
    <xdr:to>
      <xdr:col>24</xdr:col>
      <xdr:colOff>63500</xdr:colOff>
      <xdr:row>56</xdr:row>
      <xdr:rowOff>4385</xdr:rowOff>
    </xdr:to>
    <xdr:cxnSp macro="">
      <xdr:nvCxnSpPr>
        <xdr:cNvPr id="123" name="直線コネクタ 122"/>
        <xdr:cNvCxnSpPr/>
      </xdr:nvCxnSpPr>
      <xdr:spPr>
        <a:xfrm>
          <a:off x="3797300" y="9582921"/>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153171</xdr:rowOff>
    </xdr:from>
    <xdr:to>
      <xdr:col>19</xdr:col>
      <xdr:colOff>177800</xdr:colOff>
      <xdr:row>56</xdr:row>
      <xdr:rowOff>1348</xdr:rowOff>
    </xdr:to>
    <xdr:cxnSp macro="">
      <xdr:nvCxnSpPr>
        <xdr:cNvPr id="126" name="直線コネクタ 125"/>
        <xdr:cNvCxnSpPr/>
      </xdr:nvCxnSpPr>
      <xdr:spPr>
        <a:xfrm flipV="1">
          <a:off x="2908300" y="958292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xdr:rowOff>
    </xdr:from>
    <xdr:to>
      <xdr:col>15</xdr:col>
      <xdr:colOff>50800</xdr:colOff>
      <xdr:row>56</xdr:row>
      <xdr:rowOff>45876</xdr:rowOff>
    </xdr:to>
    <xdr:cxnSp macro="">
      <xdr:nvCxnSpPr>
        <xdr:cNvPr id="129" name="直線コネクタ 128"/>
        <xdr:cNvCxnSpPr/>
      </xdr:nvCxnSpPr>
      <xdr:spPr>
        <a:xfrm flipV="1">
          <a:off x="2019300" y="9602548"/>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45876</xdr:rowOff>
    </xdr:from>
    <xdr:to>
      <xdr:col>10</xdr:col>
      <xdr:colOff>114300</xdr:colOff>
      <xdr:row>56</xdr:row>
      <xdr:rowOff>81244</xdr:rowOff>
    </xdr:to>
    <xdr:cxnSp macro="">
      <xdr:nvCxnSpPr>
        <xdr:cNvPr id="132" name="直線コネクタ 131"/>
        <xdr:cNvCxnSpPr/>
      </xdr:nvCxnSpPr>
      <xdr:spPr>
        <a:xfrm flipV="1">
          <a:off x="1130300" y="9647076"/>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125035</xdr:rowOff>
    </xdr:from>
    <xdr:to>
      <xdr:col>24</xdr:col>
      <xdr:colOff>114300</xdr:colOff>
      <xdr:row>56</xdr:row>
      <xdr:rowOff>55185</xdr:rowOff>
    </xdr:to>
    <xdr:sp macro="" textlink="">
      <xdr:nvSpPr>
        <xdr:cNvPr id="142" name="楕円 141"/>
        <xdr:cNvSpPr/>
      </xdr:nvSpPr>
      <xdr:spPr>
        <a:xfrm>
          <a:off x="4584700" y="95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103462</xdr:rowOff>
    </xdr:from>
    <xdr:ext cx="534377" cy="259045"/>
    <xdr:sp macro="" textlink="">
      <xdr:nvSpPr>
        <xdr:cNvPr id="143" name="物件費該当値テキスト"/>
        <xdr:cNvSpPr txBox="1"/>
      </xdr:nvSpPr>
      <xdr:spPr>
        <a:xfrm>
          <a:off x="4686300" y="9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102371</xdr:rowOff>
    </xdr:from>
    <xdr:to>
      <xdr:col>20</xdr:col>
      <xdr:colOff>38100</xdr:colOff>
      <xdr:row>56</xdr:row>
      <xdr:rowOff>32521</xdr:rowOff>
    </xdr:to>
    <xdr:sp macro="" textlink="">
      <xdr:nvSpPr>
        <xdr:cNvPr id="144" name="楕円 143"/>
        <xdr:cNvSpPr/>
      </xdr:nvSpPr>
      <xdr:spPr>
        <a:xfrm>
          <a:off x="3746500" y="95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23648</xdr:rowOff>
    </xdr:from>
    <xdr:ext cx="534377" cy="259045"/>
    <xdr:sp macro="" textlink="">
      <xdr:nvSpPr>
        <xdr:cNvPr id="145" name="テキスト ボックス 144"/>
        <xdr:cNvSpPr txBox="1"/>
      </xdr:nvSpPr>
      <xdr:spPr>
        <a:xfrm>
          <a:off x="3530111" y="96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121998</xdr:rowOff>
    </xdr:from>
    <xdr:to>
      <xdr:col>15</xdr:col>
      <xdr:colOff>101600</xdr:colOff>
      <xdr:row>56</xdr:row>
      <xdr:rowOff>52148</xdr:rowOff>
    </xdr:to>
    <xdr:sp macro="" textlink="">
      <xdr:nvSpPr>
        <xdr:cNvPr id="146" name="楕円 145"/>
        <xdr:cNvSpPr/>
      </xdr:nvSpPr>
      <xdr:spPr>
        <a:xfrm>
          <a:off x="2857500" y="95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43275</xdr:rowOff>
    </xdr:from>
    <xdr:ext cx="534377" cy="259045"/>
    <xdr:sp macro="" textlink="">
      <xdr:nvSpPr>
        <xdr:cNvPr id="147" name="テキスト ボックス 146"/>
        <xdr:cNvSpPr txBox="1"/>
      </xdr:nvSpPr>
      <xdr:spPr>
        <a:xfrm>
          <a:off x="2641111" y="9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166526</xdr:rowOff>
    </xdr:from>
    <xdr:to>
      <xdr:col>10</xdr:col>
      <xdr:colOff>165100</xdr:colOff>
      <xdr:row>56</xdr:row>
      <xdr:rowOff>96676</xdr:rowOff>
    </xdr:to>
    <xdr:sp macro="" textlink="">
      <xdr:nvSpPr>
        <xdr:cNvPr id="148" name="楕円 147"/>
        <xdr:cNvSpPr/>
      </xdr:nvSpPr>
      <xdr:spPr>
        <a:xfrm>
          <a:off x="1968500" y="95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87803</xdr:rowOff>
    </xdr:from>
    <xdr:ext cx="534377" cy="259045"/>
    <xdr:sp macro="" textlink="">
      <xdr:nvSpPr>
        <xdr:cNvPr id="149" name="テキスト ボックス 148"/>
        <xdr:cNvSpPr txBox="1"/>
      </xdr:nvSpPr>
      <xdr:spPr>
        <a:xfrm>
          <a:off x="1752111" y="96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30444</xdr:rowOff>
    </xdr:from>
    <xdr:to>
      <xdr:col>6</xdr:col>
      <xdr:colOff>38100</xdr:colOff>
      <xdr:row>56</xdr:row>
      <xdr:rowOff>132044</xdr:rowOff>
    </xdr:to>
    <xdr:sp macro="" textlink="">
      <xdr:nvSpPr>
        <xdr:cNvPr id="150" name="楕円 149"/>
        <xdr:cNvSpPr/>
      </xdr:nvSpPr>
      <xdr:spPr>
        <a:xfrm>
          <a:off x="1079500" y="9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123171</xdr:rowOff>
    </xdr:from>
    <xdr:ext cx="534377" cy="259045"/>
    <xdr:sp macro="" textlink="">
      <xdr:nvSpPr>
        <xdr:cNvPr id="151" name="テキスト ボックス 150"/>
        <xdr:cNvSpPr txBox="1"/>
      </xdr:nvSpPr>
      <xdr:spPr>
        <a:xfrm>
          <a:off x="863111" y="97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43802</xdr:rowOff>
    </xdr:from>
    <xdr:to>
      <xdr:col>24</xdr:col>
      <xdr:colOff>63500</xdr:colOff>
      <xdr:row>78</xdr:row>
      <xdr:rowOff>68414</xdr:rowOff>
    </xdr:to>
    <xdr:cxnSp macro="">
      <xdr:nvCxnSpPr>
        <xdr:cNvPr id="180" name="直線コネクタ 179"/>
        <xdr:cNvCxnSpPr/>
      </xdr:nvCxnSpPr>
      <xdr:spPr>
        <a:xfrm flipV="1">
          <a:off x="3797300" y="13416902"/>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68414</xdr:rowOff>
    </xdr:from>
    <xdr:to>
      <xdr:col>19</xdr:col>
      <xdr:colOff>177800</xdr:colOff>
      <xdr:row>78</xdr:row>
      <xdr:rowOff>94551</xdr:rowOff>
    </xdr:to>
    <xdr:cxnSp macro="">
      <xdr:nvCxnSpPr>
        <xdr:cNvPr id="183" name="直線コネクタ 182"/>
        <xdr:cNvCxnSpPr/>
      </xdr:nvCxnSpPr>
      <xdr:spPr>
        <a:xfrm flipV="1">
          <a:off x="2908300" y="13441514"/>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94551</xdr:rowOff>
    </xdr:from>
    <xdr:to>
      <xdr:col>15</xdr:col>
      <xdr:colOff>50800</xdr:colOff>
      <xdr:row>78</xdr:row>
      <xdr:rowOff>106935</xdr:rowOff>
    </xdr:to>
    <xdr:cxnSp macro="">
      <xdr:nvCxnSpPr>
        <xdr:cNvPr id="186" name="直線コネクタ 185"/>
        <xdr:cNvCxnSpPr/>
      </xdr:nvCxnSpPr>
      <xdr:spPr>
        <a:xfrm flipV="1">
          <a:off x="2019300" y="13467651"/>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99657</xdr:rowOff>
    </xdr:from>
    <xdr:to>
      <xdr:col>10</xdr:col>
      <xdr:colOff>114300</xdr:colOff>
      <xdr:row>78</xdr:row>
      <xdr:rowOff>106935</xdr:rowOff>
    </xdr:to>
    <xdr:cxnSp macro="">
      <xdr:nvCxnSpPr>
        <xdr:cNvPr id="189" name="直線コネクタ 188"/>
        <xdr:cNvCxnSpPr/>
      </xdr:nvCxnSpPr>
      <xdr:spPr>
        <a:xfrm>
          <a:off x="1130300" y="13472757"/>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164452</xdr:rowOff>
    </xdr:from>
    <xdr:to>
      <xdr:col>24</xdr:col>
      <xdr:colOff>114300</xdr:colOff>
      <xdr:row>78</xdr:row>
      <xdr:rowOff>94602</xdr:rowOff>
    </xdr:to>
    <xdr:sp macro="" textlink="">
      <xdr:nvSpPr>
        <xdr:cNvPr id="199" name="楕円 198"/>
        <xdr:cNvSpPr/>
      </xdr:nvSpPr>
      <xdr:spPr>
        <a:xfrm>
          <a:off x="4584700" y="133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142879</xdr:rowOff>
    </xdr:from>
    <xdr:ext cx="469744" cy="259045"/>
    <xdr:sp macro="" textlink="">
      <xdr:nvSpPr>
        <xdr:cNvPr id="200" name="維持補修費該当値テキスト"/>
        <xdr:cNvSpPr txBox="1"/>
      </xdr:nvSpPr>
      <xdr:spPr>
        <a:xfrm>
          <a:off x="4686300" y="1334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17614</xdr:rowOff>
    </xdr:from>
    <xdr:to>
      <xdr:col>20</xdr:col>
      <xdr:colOff>38100</xdr:colOff>
      <xdr:row>78</xdr:row>
      <xdr:rowOff>119214</xdr:rowOff>
    </xdr:to>
    <xdr:sp macro="" textlink="">
      <xdr:nvSpPr>
        <xdr:cNvPr id="201" name="楕円 200"/>
        <xdr:cNvSpPr/>
      </xdr:nvSpPr>
      <xdr:spPr>
        <a:xfrm>
          <a:off x="3746500" y="133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110341</xdr:rowOff>
    </xdr:from>
    <xdr:ext cx="469744" cy="259045"/>
    <xdr:sp macro="" textlink="">
      <xdr:nvSpPr>
        <xdr:cNvPr id="202" name="テキスト ボックス 201"/>
        <xdr:cNvSpPr txBox="1"/>
      </xdr:nvSpPr>
      <xdr:spPr>
        <a:xfrm>
          <a:off x="3562428" y="134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43751</xdr:rowOff>
    </xdr:from>
    <xdr:to>
      <xdr:col>15</xdr:col>
      <xdr:colOff>101600</xdr:colOff>
      <xdr:row>78</xdr:row>
      <xdr:rowOff>145351</xdr:rowOff>
    </xdr:to>
    <xdr:sp macro="" textlink="">
      <xdr:nvSpPr>
        <xdr:cNvPr id="203" name="楕円 202"/>
        <xdr:cNvSpPr/>
      </xdr:nvSpPr>
      <xdr:spPr>
        <a:xfrm>
          <a:off x="2857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136478</xdr:rowOff>
    </xdr:from>
    <xdr:ext cx="469744" cy="259045"/>
    <xdr:sp macro="" textlink="">
      <xdr:nvSpPr>
        <xdr:cNvPr id="204" name="テキスト ボックス 203"/>
        <xdr:cNvSpPr txBox="1"/>
      </xdr:nvSpPr>
      <xdr:spPr>
        <a:xfrm>
          <a:off x="2673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56135</xdr:rowOff>
    </xdr:from>
    <xdr:to>
      <xdr:col>10</xdr:col>
      <xdr:colOff>165100</xdr:colOff>
      <xdr:row>78</xdr:row>
      <xdr:rowOff>157735</xdr:rowOff>
    </xdr:to>
    <xdr:sp macro="" textlink="">
      <xdr:nvSpPr>
        <xdr:cNvPr id="205" name="楕円 204"/>
        <xdr:cNvSpPr/>
      </xdr:nvSpPr>
      <xdr:spPr>
        <a:xfrm>
          <a:off x="1968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148862</xdr:rowOff>
    </xdr:from>
    <xdr:ext cx="469744" cy="259045"/>
    <xdr:sp macro="" textlink="">
      <xdr:nvSpPr>
        <xdr:cNvPr id="206" name="テキスト ボックス 205"/>
        <xdr:cNvSpPr txBox="1"/>
      </xdr:nvSpPr>
      <xdr:spPr>
        <a:xfrm>
          <a:off x="1784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48857</xdr:rowOff>
    </xdr:from>
    <xdr:to>
      <xdr:col>6</xdr:col>
      <xdr:colOff>38100</xdr:colOff>
      <xdr:row>78</xdr:row>
      <xdr:rowOff>150457</xdr:rowOff>
    </xdr:to>
    <xdr:sp macro="" textlink="">
      <xdr:nvSpPr>
        <xdr:cNvPr id="207" name="楕円 206"/>
        <xdr:cNvSpPr/>
      </xdr:nvSpPr>
      <xdr:spPr>
        <a:xfrm>
          <a:off x="1079500" y="134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141584</xdr:rowOff>
    </xdr:from>
    <xdr:ext cx="469744" cy="259045"/>
    <xdr:sp macro="" textlink="">
      <xdr:nvSpPr>
        <xdr:cNvPr id="208" name="テキスト ボックス 207"/>
        <xdr:cNvSpPr txBox="1"/>
      </xdr:nvSpPr>
      <xdr:spPr>
        <a:xfrm>
          <a:off x="895428" y="135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38367</xdr:rowOff>
    </xdr:from>
    <xdr:to>
      <xdr:col>24</xdr:col>
      <xdr:colOff>63500</xdr:colOff>
      <xdr:row>97</xdr:row>
      <xdr:rowOff>42100</xdr:rowOff>
    </xdr:to>
    <xdr:cxnSp macro="">
      <xdr:nvCxnSpPr>
        <xdr:cNvPr id="238" name="直線コネクタ 237"/>
        <xdr:cNvCxnSpPr/>
      </xdr:nvCxnSpPr>
      <xdr:spPr>
        <a:xfrm flipV="1">
          <a:off x="3797300" y="16669017"/>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42100</xdr:rowOff>
    </xdr:from>
    <xdr:to>
      <xdr:col>19</xdr:col>
      <xdr:colOff>177800</xdr:colOff>
      <xdr:row>97</xdr:row>
      <xdr:rowOff>89446</xdr:rowOff>
    </xdr:to>
    <xdr:cxnSp macro="">
      <xdr:nvCxnSpPr>
        <xdr:cNvPr id="241" name="直線コネクタ 240"/>
        <xdr:cNvCxnSpPr/>
      </xdr:nvCxnSpPr>
      <xdr:spPr>
        <a:xfrm flipV="1">
          <a:off x="2908300" y="16672750"/>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89446</xdr:rowOff>
    </xdr:from>
    <xdr:to>
      <xdr:col>15</xdr:col>
      <xdr:colOff>50800</xdr:colOff>
      <xdr:row>97</xdr:row>
      <xdr:rowOff>118656</xdr:rowOff>
    </xdr:to>
    <xdr:cxnSp macro="">
      <xdr:nvCxnSpPr>
        <xdr:cNvPr id="244" name="直線コネクタ 243"/>
        <xdr:cNvCxnSpPr/>
      </xdr:nvCxnSpPr>
      <xdr:spPr>
        <a:xfrm flipV="1">
          <a:off x="2019300" y="1672009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118656</xdr:rowOff>
    </xdr:from>
    <xdr:to>
      <xdr:col>10</xdr:col>
      <xdr:colOff>114300</xdr:colOff>
      <xdr:row>98</xdr:row>
      <xdr:rowOff>8370</xdr:rowOff>
    </xdr:to>
    <xdr:cxnSp macro="">
      <xdr:nvCxnSpPr>
        <xdr:cNvPr id="247" name="直線コネクタ 246"/>
        <xdr:cNvCxnSpPr/>
      </xdr:nvCxnSpPr>
      <xdr:spPr>
        <a:xfrm flipV="1">
          <a:off x="1130300" y="16749306"/>
          <a:ext cx="8890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159017</xdr:rowOff>
    </xdr:from>
    <xdr:to>
      <xdr:col>24</xdr:col>
      <xdr:colOff>114300</xdr:colOff>
      <xdr:row>97</xdr:row>
      <xdr:rowOff>89167</xdr:rowOff>
    </xdr:to>
    <xdr:sp macro="" textlink="">
      <xdr:nvSpPr>
        <xdr:cNvPr id="257" name="楕円 256"/>
        <xdr:cNvSpPr/>
      </xdr:nvSpPr>
      <xdr:spPr>
        <a:xfrm>
          <a:off x="45847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137444</xdr:rowOff>
    </xdr:from>
    <xdr:ext cx="534377" cy="259045"/>
    <xdr:sp macro="" textlink="">
      <xdr:nvSpPr>
        <xdr:cNvPr id="258" name="扶助費該当値テキスト"/>
        <xdr:cNvSpPr txBox="1"/>
      </xdr:nvSpPr>
      <xdr:spPr>
        <a:xfrm>
          <a:off x="4686300" y="165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162750</xdr:rowOff>
    </xdr:from>
    <xdr:to>
      <xdr:col>20</xdr:col>
      <xdr:colOff>38100</xdr:colOff>
      <xdr:row>97</xdr:row>
      <xdr:rowOff>92900</xdr:rowOff>
    </xdr:to>
    <xdr:sp macro="" textlink="">
      <xdr:nvSpPr>
        <xdr:cNvPr id="259" name="楕円 258"/>
        <xdr:cNvSpPr/>
      </xdr:nvSpPr>
      <xdr:spPr>
        <a:xfrm>
          <a:off x="37465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84027</xdr:rowOff>
    </xdr:from>
    <xdr:ext cx="534377" cy="259045"/>
    <xdr:sp macro="" textlink="">
      <xdr:nvSpPr>
        <xdr:cNvPr id="260" name="テキスト ボックス 259"/>
        <xdr:cNvSpPr txBox="1"/>
      </xdr:nvSpPr>
      <xdr:spPr>
        <a:xfrm>
          <a:off x="3530111" y="167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38646</xdr:rowOff>
    </xdr:from>
    <xdr:to>
      <xdr:col>15</xdr:col>
      <xdr:colOff>101600</xdr:colOff>
      <xdr:row>97</xdr:row>
      <xdr:rowOff>140246</xdr:rowOff>
    </xdr:to>
    <xdr:sp macro="" textlink="">
      <xdr:nvSpPr>
        <xdr:cNvPr id="261" name="楕円 260"/>
        <xdr:cNvSpPr/>
      </xdr:nvSpPr>
      <xdr:spPr>
        <a:xfrm>
          <a:off x="2857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131373</xdr:rowOff>
    </xdr:from>
    <xdr:ext cx="534377" cy="259045"/>
    <xdr:sp macro="" textlink="">
      <xdr:nvSpPr>
        <xdr:cNvPr id="262" name="テキスト ボックス 261"/>
        <xdr:cNvSpPr txBox="1"/>
      </xdr:nvSpPr>
      <xdr:spPr>
        <a:xfrm>
          <a:off x="2641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67856</xdr:rowOff>
    </xdr:from>
    <xdr:to>
      <xdr:col>10</xdr:col>
      <xdr:colOff>165100</xdr:colOff>
      <xdr:row>97</xdr:row>
      <xdr:rowOff>169456</xdr:rowOff>
    </xdr:to>
    <xdr:sp macro="" textlink="">
      <xdr:nvSpPr>
        <xdr:cNvPr id="263" name="楕円 262"/>
        <xdr:cNvSpPr/>
      </xdr:nvSpPr>
      <xdr:spPr>
        <a:xfrm>
          <a:off x="19685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160583</xdr:rowOff>
    </xdr:from>
    <xdr:ext cx="534377" cy="259045"/>
    <xdr:sp macro="" textlink="">
      <xdr:nvSpPr>
        <xdr:cNvPr id="264" name="テキスト ボックス 263"/>
        <xdr:cNvSpPr txBox="1"/>
      </xdr:nvSpPr>
      <xdr:spPr>
        <a:xfrm>
          <a:off x="1752111" y="167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129020</xdr:rowOff>
    </xdr:from>
    <xdr:to>
      <xdr:col>6</xdr:col>
      <xdr:colOff>38100</xdr:colOff>
      <xdr:row>98</xdr:row>
      <xdr:rowOff>59170</xdr:rowOff>
    </xdr:to>
    <xdr:sp macro="" textlink="">
      <xdr:nvSpPr>
        <xdr:cNvPr id="265" name="楕円 264"/>
        <xdr:cNvSpPr/>
      </xdr:nvSpPr>
      <xdr:spPr>
        <a:xfrm>
          <a:off x="1079500" y="167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50297</xdr:rowOff>
    </xdr:from>
    <xdr:ext cx="534377" cy="259045"/>
    <xdr:sp macro="" textlink="">
      <xdr:nvSpPr>
        <xdr:cNvPr id="266" name="テキスト ボックス 265"/>
        <xdr:cNvSpPr txBox="1"/>
      </xdr:nvSpPr>
      <xdr:spPr>
        <a:xfrm>
          <a:off x="863111" y="168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164084</xdr:rowOff>
    </xdr:from>
    <xdr:to>
      <xdr:col>55</xdr:col>
      <xdr:colOff>0</xdr:colOff>
      <xdr:row>37</xdr:row>
      <xdr:rowOff>7939</xdr:rowOff>
    </xdr:to>
    <xdr:cxnSp macro="">
      <xdr:nvCxnSpPr>
        <xdr:cNvPr id="297" name="直線コネクタ 296"/>
        <xdr:cNvCxnSpPr/>
      </xdr:nvCxnSpPr>
      <xdr:spPr>
        <a:xfrm flipV="1">
          <a:off x="9639300" y="6336284"/>
          <a:ext cx="8382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7939</xdr:rowOff>
    </xdr:from>
    <xdr:to>
      <xdr:col>50</xdr:col>
      <xdr:colOff>114300</xdr:colOff>
      <xdr:row>37</xdr:row>
      <xdr:rowOff>25966</xdr:rowOff>
    </xdr:to>
    <xdr:cxnSp macro="">
      <xdr:nvCxnSpPr>
        <xdr:cNvPr id="300" name="直線コネクタ 299"/>
        <xdr:cNvCxnSpPr/>
      </xdr:nvCxnSpPr>
      <xdr:spPr>
        <a:xfrm flipV="1">
          <a:off x="8750300" y="635158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144283</xdr:rowOff>
    </xdr:from>
    <xdr:to>
      <xdr:col>45</xdr:col>
      <xdr:colOff>177800</xdr:colOff>
      <xdr:row>37</xdr:row>
      <xdr:rowOff>25966</xdr:rowOff>
    </xdr:to>
    <xdr:cxnSp macro="">
      <xdr:nvCxnSpPr>
        <xdr:cNvPr id="303" name="直線コネクタ 302"/>
        <xdr:cNvCxnSpPr/>
      </xdr:nvCxnSpPr>
      <xdr:spPr>
        <a:xfrm>
          <a:off x="7861300" y="6316483"/>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144283</xdr:rowOff>
    </xdr:from>
    <xdr:to>
      <xdr:col>41</xdr:col>
      <xdr:colOff>50800</xdr:colOff>
      <xdr:row>37</xdr:row>
      <xdr:rowOff>9877</xdr:rowOff>
    </xdr:to>
    <xdr:cxnSp macro="">
      <xdr:nvCxnSpPr>
        <xdr:cNvPr id="306" name="直線コネクタ 305"/>
        <xdr:cNvCxnSpPr/>
      </xdr:nvCxnSpPr>
      <xdr:spPr>
        <a:xfrm flipV="1">
          <a:off x="6972300" y="6316483"/>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113284</xdr:rowOff>
    </xdr:from>
    <xdr:to>
      <xdr:col>55</xdr:col>
      <xdr:colOff>50800</xdr:colOff>
      <xdr:row>37</xdr:row>
      <xdr:rowOff>43434</xdr:rowOff>
    </xdr:to>
    <xdr:sp macro="" textlink="">
      <xdr:nvSpPr>
        <xdr:cNvPr id="316" name="楕円 315"/>
        <xdr:cNvSpPr/>
      </xdr:nvSpPr>
      <xdr:spPr>
        <a:xfrm>
          <a:off x="104267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91711</xdr:rowOff>
    </xdr:from>
    <xdr:ext cx="534377" cy="259045"/>
    <xdr:sp macro="" textlink="">
      <xdr:nvSpPr>
        <xdr:cNvPr id="317" name="補助費等該当値テキスト"/>
        <xdr:cNvSpPr txBox="1"/>
      </xdr:nvSpPr>
      <xdr:spPr>
        <a:xfrm>
          <a:off x="10528300" y="62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128589</xdr:rowOff>
    </xdr:from>
    <xdr:to>
      <xdr:col>50</xdr:col>
      <xdr:colOff>165100</xdr:colOff>
      <xdr:row>37</xdr:row>
      <xdr:rowOff>58739</xdr:rowOff>
    </xdr:to>
    <xdr:sp macro="" textlink="">
      <xdr:nvSpPr>
        <xdr:cNvPr id="318" name="楕円 317"/>
        <xdr:cNvSpPr/>
      </xdr:nvSpPr>
      <xdr:spPr>
        <a:xfrm>
          <a:off x="9588500" y="63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49866</xdr:rowOff>
    </xdr:from>
    <xdr:ext cx="534377" cy="259045"/>
    <xdr:sp macro="" textlink="">
      <xdr:nvSpPr>
        <xdr:cNvPr id="319" name="テキスト ボックス 318"/>
        <xdr:cNvSpPr txBox="1"/>
      </xdr:nvSpPr>
      <xdr:spPr>
        <a:xfrm>
          <a:off x="9372111" y="63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146616</xdr:rowOff>
    </xdr:from>
    <xdr:to>
      <xdr:col>46</xdr:col>
      <xdr:colOff>38100</xdr:colOff>
      <xdr:row>37</xdr:row>
      <xdr:rowOff>76766</xdr:rowOff>
    </xdr:to>
    <xdr:sp macro="" textlink="">
      <xdr:nvSpPr>
        <xdr:cNvPr id="320" name="楕円 319"/>
        <xdr:cNvSpPr/>
      </xdr:nvSpPr>
      <xdr:spPr>
        <a:xfrm>
          <a:off x="8699500" y="63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67893</xdr:rowOff>
    </xdr:from>
    <xdr:ext cx="534377" cy="259045"/>
    <xdr:sp macro="" textlink="">
      <xdr:nvSpPr>
        <xdr:cNvPr id="321" name="テキスト ボックス 320"/>
        <xdr:cNvSpPr txBox="1"/>
      </xdr:nvSpPr>
      <xdr:spPr>
        <a:xfrm>
          <a:off x="8483111" y="64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93483</xdr:rowOff>
    </xdr:from>
    <xdr:to>
      <xdr:col>41</xdr:col>
      <xdr:colOff>101600</xdr:colOff>
      <xdr:row>37</xdr:row>
      <xdr:rowOff>23633</xdr:rowOff>
    </xdr:to>
    <xdr:sp macro="" textlink="">
      <xdr:nvSpPr>
        <xdr:cNvPr id="322" name="楕円 321"/>
        <xdr:cNvSpPr/>
      </xdr:nvSpPr>
      <xdr:spPr>
        <a:xfrm>
          <a:off x="7810500" y="62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14760</xdr:rowOff>
    </xdr:from>
    <xdr:ext cx="534377" cy="259045"/>
    <xdr:sp macro="" textlink="">
      <xdr:nvSpPr>
        <xdr:cNvPr id="323" name="テキスト ボックス 322"/>
        <xdr:cNvSpPr txBox="1"/>
      </xdr:nvSpPr>
      <xdr:spPr>
        <a:xfrm>
          <a:off x="7594111" y="63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130527</xdr:rowOff>
    </xdr:from>
    <xdr:to>
      <xdr:col>36</xdr:col>
      <xdr:colOff>165100</xdr:colOff>
      <xdr:row>37</xdr:row>
      <xdr:rowOff>60677</xdr:rowOff>
    </xdr:to>
    <xdr:sp macro="" textlink="">
      <xdr:nvSpPr>
        <xdr:cNvPr id="324" name="楕円 323"/>
        <xdr:cNvSpPr/>
      </xdr:nvSpPr>
      <xdr:spPr>
        <a:xfrm>
          <a:off x="6921500" y="63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77204</xdr:rowOff>
    </xdr:from>
    <xdr:ext cx="534377" cy="259045"/>
    <xdr:sp macro="" textlink="">
      <xdr:nvSpPr>
        <xdr:cNvPr id="325" name="テキスト ボックス 324"/>
        <xdr:cNvSpPr txBox="1"/>
      </xdr:nvSpPr>
      <xdr:spPr>
        <a:xfrm>
          <a:off x="6705111" y="607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138457</xdr:rowOff>
    </xdr:from>
    <xdr:to>
      <xdr:col>55</xdr:col>
      <xdr:colOff>0</xdr:colOff>
      <xdr:row>54</xdr:row>
      <xdr:rowOff>88942</xdr:rowOff>
    </xdr:to>
    <xdr:cxnSp macro="">
      <xdr:nvCxnSpPr>
        <xdr:cNvPr id="352" name="直線コネクタ 351"/>
        <xdr:cNvCxnSpPr/>
      </xdr:nvCxnSpPr>
      <xdr:spPr>
        <a:xfrm flipV="1">
          <a:off x="9639300" y="9053857"/>
          <a:ext cx="838200" cy="29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139124</xdr:rowOff>
    </xdr:from>
    <xdr:to>
      <xdr:col>50</xdr:col>
      <xdr:colOff>114300</xdr:colOff>
      <xdr:row>54</xdr:row>
      <xdr:rowOff>88942</xdr:rowOff>
    </xdr:to>
    <xdr:cxnSp macro="">
      <xdr:nvCxnSpPr>
        <xdr:cNvPr id="355" name="直線コネクタ 354"/>
        <xdr:cNvCxnSpPr/>
      </xdr:nvCxnSpPr>
      <xdr:spPr>
        <a:xfrm>
          <a:off x="8750300" y="9225974"/>
          <a:ext cx="889000" cy="1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139124</xdr:rowOff>
    </xdr:from>
    <xdr:to>
      <xdr:col>45</xdr:col>
      <xdr:colOff>177800</xdr:colOff>
      <xdr:row>54</xdr:row>
      <xdr:rowOff>47126</xdr:rowOff>
    </xdr:to>
    <xdr:cxnSp macro="">
      <xdr:nvCxnSpPr>
        <xdr:cNvPr id="358" name="直線コネクタ 357"/>
        <xdr:cNvCxnSpPr/>
      </xdr:nvCxnSpPr>
      <xdr:spPr>
        <a:xfrm flipV="1">
          <a:off x="7861300" y="9225974"/>
          <a:ext cx="889000" cy="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44548</xdr:rowOff>
    </xdr:from>
    <xdr:to>
      <xdr:col>41</xdr:col>
      <xdr:colOff>50800</xdr:colOff>
      <xdr:row>54</xdr:row>
      <xdr:rowOff>47126</xdr:rowOff>
    </xdr:to>
    <xdr:cxnSp macro="">
      <xdr:nvCxnSpPr>
        <xdr:cNvPr id="361" name="直線コネクタ 360"/>
        <xdr:cNvCxnSpPr/>
      </xdr:nvCxnSpPr>
      <xdr:spPr>
        <a:xfrm>
          <a:off x="6972300" y="8959948"/>
          <a:ext cx="889000" cy="3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87657</xdr:rowOff>
    </xdr:from>
    <xdr:to>
      <xdr:col>55</xdr:col>
      <xdr:colOff>50800</xdr:colOff>
      <xdr:row>53</xdr:row>
      <xdr:rowOff>17807</xdr:rowOff>
    </xdr:to>
    <xdr:sp macro="" textlink="">
      <xdr:nvSpPr>
        <xdr:cNvPr id="371" name="楕円 370"/>
        <xdr:cNvSpPr/>
      </xdr:nvSpPr>
      <xdr:spPr>
        <a:xfrm>
          <a:off x="10426700" y="90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110534</xdr:rowOff>
    </xdr:from>
    <xdr:ext cx="599010" cy="259045"/>
    <xdr:sp macro="" textlink="">
      <xdr:nvSpPr>
        <xdr:cNvPr id="372" name="普通建設事業費該当値テキスト"/>
        <xdr:cNvSpPr txBox="1"/>
      </xdr:nvSpPr>
      <xdr:spPr>
        <a:xfrm>
          <a:off x="10528300" y="88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38142</xdr:rowOff>
    </xdr:from>
    <xdr:to>
      <xdr:col>50</xdr:col>
      <xdr:colOff>165100</xdr:colOff>
      <xdr:row>54</xdr:row>
      <xdr:rowOff>139742</xdr:rowOff>
    </xdr:to>
    <xdr:sp macro="" textlink="">
      <xdr:nvSpPr>
        <xdr:cNvPr id="373" name="楕円 372"/>
        <xdr:cNvSpPr/>
      </xdr:nvSpPr>
      <xdr:spPr>
        <a:xfrm>
          <a:off x="9588500" y="92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156269</xdr:rowOff>
    </xdr:from>
    <xdr:ext cx="534377" cy="259045"/>
    <xdr:sp macro="" textlink="">
      <xdr:nvSpPr>
        <xdr:cNvPr id="374" name="テキスト ボックス 373"/>
        <xdr:cNvSpPr txBox="1"/>
      </xdr:nvSpPr>
      <xdr:spPr>
        <a:xfrm>
          <a:off x="9372111" y="90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88324</xdr:rowOff>
    </xdr:from>
    <xdr:to>
      <xdr:col>46</xdr:col>
      <xdr:colOff>38100</xdr:colOff>
      <xdr:row>54</xdr:row>
      <xdr:rowOff>18474</xdr:rowOff>
    </xdr:to>
    <xdr:sp macro="" textlink="">
      <xdr:nvSpPr>
        <xdr:cNvPr id="375" name="楕円 374"/>
        <xdr:cNvSpPr/>
      </xdr:nvSpPr>
      <xdr:spPr>
        <a:xfrm>
          <a:off x="8699500" y="91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35001</xdr:rowOff>
    </xdr:from>
    <xdr:ext cx="534377" cy="259045"/>
    <xdr:sp macro="" textlink="">
      <xdr:nvSpPr>
        <xdr:cNvPr id="376" name="テキスト ボックス 375"/>
        <xdr:cNvSpPr txBox="1"/>
      </xdr:nvSpPr>
      <xdr:spPr>
        <a:xfrm>
          <a:off x="8483111" y="89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167776</xdr:rowOff>
    </xdr:from>
    <xdr:to>
      <xdr:col>41</xdr:col>
      <xdr:colOff>101600</xdr:colOff>
      <xdr:row>54</xdr:row>
      <xdr:rowOff>97926</xdr:rowOff>
    </xdr:to>
    <xdr:sp macro="" textlink="">
      <xdr:nvSpPr>
        <xdr:cNvPr id="377" name="楕円 376"/>
        <xdr:cNvSpPr/>
      </xdr:nvSpPr>
      <xdr:spPr>
        <a:xfrm>
          <a:off x="7810500" y="92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89053</xdr:rowOff>
    </xdr:from>
    <xdr:ext cx="534377" cy="259045"/>
    <xdr:sp macro="" textlink="">
      <xdr:nvSpPr>
        <xdr:cNvPr id="378" name="テキスト ボックス 377"/>
        <xdr:cNvSpPr txBox="1"/>
      </xdr:nvSpPr>
      <xdr:spPr>
        <a:xfrm>
          <a:off x="7594111" y="93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165198</xdr:rowOff>
    </xdr:from>
    <xdr:to>
      <xdr:col>36</xdr:col>
      <xdr:colOff>165100</xdr:colOff>
      <xdr:row>52</xdr:row>
      <xdr:rowOff>95348</xdr:rowOff>
    </xdr:to>
    <xdr:sp macro="" textlink="">
      <xdr:nvSpPr>
        <xdr:cNvPr id="379" name="楕円 378"/>
        <xdr:cNvSpPr/>
      </xdr:nvSpPr>
      <xdr:spPr>
        <a:xfrm>
          <a:off x="6921500" y="89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111875</xdr:rowOff>
    </xdr:from>
    <xdr:ext cx="599010" cy="259045"/>
    <xdr:sp macro="" textlink="">
      <xdr:nvSpPr>
        <xdr:cNvPr id="380" name="テキスト ボックス 379"/>
        <xdr:cNvSpPr txBox="1"/>
      </xdr:nvSpPr>
      <xdr:spPr>
        <a:xfrm>
          <a:off x="6672795" y="86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5359</xdr:rowOff>
    </xdr:from>
    <xdr:to>
      <xdr:col>54</xdr:col>
      <xdr:colOff>189865</xdr:colOff>
      <xdr:row>79</xdr:row>
      <xdr:rowOff>44450</xdr:rowOff>
    </xdr:to>
    <xdr:cxnSp macro="">
      <xdr:nvCxnSpPr>
        <xdr:cNvPr id="404" name="直線コネクタ 403"/>
        <xdr:cNvCxnSpPr/>
      </xdr:nvCxnSpPr>
      <xdr:spPr>
        <a:xfrm flipV="1">
          <a:off x="10475595" y="12349759"/>
          <a:ext cx="1270" cy="12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123486</xdr:rowOff>
    </xdr:from>
    <xdr:ext cx="534377" cy="259045"/>
    <xdr:sp macro="" textlink="">
      <xdr:nvSpPr>
        <xdr:cNvPr id="407" name="普通建設事業費 （ うち新規整備　）最大値テキスト"/>
        <xdr:cNvSpPr txBox="1"/>
      </xdr:nvSpPr>
      <xdr:spPr>
        <a:xfrm>
          <a:off x="10528300" y="121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5359</xdr:rowOff>
    </xdr:from>
    <xdr:to>
      <xdr:col>55</xdr:col>
      <xdr:colOff>88900</xdr:colOff>
      <xdr:row>72</xdr:row>
      <xdr:rowOff>5359</xdr:rowOff>
    </xdr:to>
    <xdr:cxnSp macro="">
      <xdr:nvCxnSpPr>
        <xdr:cNvPr id="408" name="直線コネクタ 407"/>
        <xdr:cNvCxnSpPr/>
      </xdr:nvCxnSpPr>
      <xdr:spPr>
        <a:xfrm>
          <a:off x="10388600" y="1234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86233</xdr:rowOff>
    </xdr:from>
    <xdr:to>
      <xdr:col>55</xdr:col>
      <xdr:colOff>0</xdr:colOff>
      <xdr:row>76</xdr:row>
      <xdr:rowOff>8877</xdr:rowOff>
    </xdr:to>
    <xdr:cxnSp macro="">
      <xdr:nvCxnSpPr>
        <xdr:cNvPr id="409" name="直線コネクタ 408"/>
        <xdr:cNvCxnSpPr/>
      </xdr:nvCxnSpPr>
      <xdr:spPr>
        <a:xfrm flipV="1">
          <a:off x="9639300" y="12602083"/>
          <a:ext cx="838200" cy="4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54539</xdr:rowOff>
    </xdr:from>
    <xdr:ext cx="534377" cy="259045"/>
    <xdr:sp macro="" textlink="">
      <xdr:nvSpPr>
        <xdr:cNvPr id="410" name="普通建設事業費 （ うち新規整備　）平均値テキスト"/>
        <xdr:cNvSpPr txBox="1"/>
      </xdr:nvSpPr>
      <xdr:spPr>
        <a:xfrm>
          <a:off x="10528300" y="13256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76112</xdr:rowOff>
    </xdr:from>
    <xdr:to>
      <xdr:col>55</xdr:col>
      <xdr:colOff>50800</xdr:colOff>
      <xdr:row>78</xdr:row>
      <xdr:rowOff>6262</xdr:rowOff>
    </xdr:to>
    <xdr:sp macro="" textlink="">
      <xdr:nvSpPr>
        <xdr:cNvPr id="411" name="フローチャート: 判断 410"/>
        <xdr:cNvSpPr/>
      </xdr:nvSpPr>
      <xdr:spPr>
        <a:xfrm>
          <a:off x="104267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8877</xdr:rowOff>
    </xdr:from>
    <xdr:to>
      <xdr:col>50</xdr:col>
      <xdr:colOff>114300</xdr:colOff>
      <xdr:row>77</xdr:row>
      <xdr:rowOff>91287</xdr:rowOff>
    </xdr:to>
    <xdr:cxnSp macro="">
      <xdr:nvCxnSpPr>
        <xdr:cNvPr id="412" name="直線コネクタ 411"/>
        <xdr:cNvCxnSpPr/>
      </xdr:nvCxnSpPr>
      <xdr:spPr>
        <a:xfrm flipV="1">
          <a:off x="8750300" y="13039077"/>
          <a:ext cx="889000" cy="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108610</xdr:rowOff>
    </xdr:from>
    <xdr:to>
      <xdr:col>50</xdr:col>
      <xdr:colOff>165100</xdr:colOff>
      <xdr:row>78</xdr:row>
      <xdr:rowOff>38760</xdr:rowOff>
    </xdr:to>
    <xdr:sp macro="" textlink="">
      <xdr:nvSpPr>
        <xdr:cNvPr id="413" name="フローチャート: 判断 412"/>
        <xdr:cNvSpPr/>
      </xdr:nvSpPr>
      <xdr:spPr>
        <a:xfrm>
          <a:off x="9588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29887</xdr:rowOff>
    </xdr:from>
    <xdr:ext cx="534377" cy="259045"/>
    <xdr:sp macro="" textlink="">
      <xdr:nvSpPr>
        <xdr:cNvPr id="414" name="テキスト ボックス 413"/>
        <xdr:cNvSpPr txBox="1"/>
      </xdr:nvSpPr>
      <xdr:spPr>
        <a:xfrm>
          <a:off x="9372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9004</xdr:rowOff>
    </xdr:from>
    <xdr:to>
      <xdr:col>45</xdr:col>
      <xdr:colOff>177800</xdr:colOff>
      <xdr:row>77</xdr:row>
      <xdr:rowOff>91287</xdr:rowOff>
    </xdr:to>
    <xdr:cxnSp macro="">
      <xdr:nvCxnSpPr>
        <xdr:cNvPr id="415" name="直線コネクタ 414"/>
        <xdr:cNvCxnSpPr/>
      </xdr:nvCxnSpPr>
      <xdr:spPr>
        <a:xfrm>
          <a:off x="7861300" y="13039204"/>
          <a:ext cx="889000" cy="2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74016</xdr:rowOff>
    </xdr:from>
    <xdr:to>
      <xdr:col>46</xdr:col>
      <xdr:colOff>38100</xdr:colOff>
      <xdr:row>78</xdr:row>
      <xdr:rowOff>4166</xdr:rowOff>
    </xdr:to>
    <xdr:sp macro="" textlink="">
      <xdr:nvSpPr>
        <xdr:cNvPr id="416" name="フローチャート: 判断 415"/>
        <xdr:cNvSpPr/>
      </xdr:nvSpPr>
      <xdr:spPr>
        <a:xfrm>
          <a:off x="8699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166743</xdr:rowOff>
    </xdr:from>
    <xdr:ext cx="534377" cy="259045"/>
    <xdr:sp macro="" textlink="">
      <xdr:nvSpPr>
        <xdr:cNvPr id="417" name="テキスト ボックス 416"/>
        <xdr:cNvSpPr txBox="1"/>
      </xdr:nvSpPr>
      <xdr:spPr>
        <a:xfrm>
          <a:off x="8483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115939</xdr:rowOff>
    </xdr:from>
    <xdr:to>
      <xdr:col>41</xdr:col>
      <xdr:colOff>50800</xdr:colOff>
      <xdr:row>76</xdr:row>
      <xdr:rowOff>9004</xdr:rowOff>
    </xdr:to>
    <xdr:cxnSp macro="">
      <xdr:nvCxnSpPr>
        <xdr:cNvPr id="418" name="直線コネクタ 417"/>
        <xdr:cNvCxnSpPr/>
      </xdr:nvCxnSpPr>
      <xdr:spPr>
        <a:xfrm>
          <a:off x="6972300" y="12288889"/>
          <a:ext cx="889000" cy="7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87402</xdr:rowOff>
    </xdr:from>
    <xdr:to>
      <xdr:col>41</xdr:col>
      <xdr:colOff>101600</xdr:colOff>
      <xdr:row>76</xdr:row>
      <xdr:rowOff>17552</xdr:rowOff>
    </xdr:to>
    <xdr:sp macro="" textlink="">
      <xdr:nvSpPr>
        <xdr:cNvPr id="419" name="フローチャート: 判断 418"/>
        <xdr:cNvSpPr/>
      </xdr:nvSpPr>
      <xdr:spPr>
        <a:xfrm>
          <a:off x="7810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34079</xdr:rowOff>
    </xdr:from>
    <xdr:ext cx="534377" cy="259045"/>
    <xdr:sp macro="" textlink="">
      <xdr:nvSpPr>
        <xdr:cNvPr id="420" name="テキスト ボックス 419"/>
        <xdr:cNvSpPr txBox="1"/>
      </xdr:nvSpPr>
      <xdr:spPr>
        <a:xfrm>
          <a:off x="7594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152019</xdr:rowOff>
    </xdr:from>
    <xdr:to>
      <xdr:col>36</xdr:col>
      <xdr:colOff>165100</xdr:colOff>
      <xdr:row>77</xdr:row>
      <xdr:rowOff>82169</xdr:rowOff>
    </xdr:to>
    <xdr:sp macro="" textlink="">
      <xdr:nvSpPr>
        <xdr:cNvPr id="421" name="フローチャート: 判断 420"/>
        <xdr:cNvSpPr/>
      </xdr:nvSpPr>
      <xdr:spPr>
        <a:xfrm>
          <a:off x="6921500" y="131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73296</xdr:rowOff>
    </xdr:from>
    <xdr:ext cx="534377" cy="259045"/>
    <xdr:sp macro="" textlink="">
      <xdr:nvSpPr>
        <xdr:cNvPr id="422" name="テキスト ボックス 421"/>
        <xdr:cNvSpPr txBox="1"/>
      </xdr:nvSpPr>
      <xdr:spPr>
        <a:xfrm>
          <a:off x="6705111" y="132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35433</xdr:rowOff>
    </xdr:from>
    <xdr:to>
      <xdr:col>55</xdr:col>
      <xdr:colOff>50800</xdr:colOff>
      <xdr:row>73</xdr:row>
      <xdr:rowOff>137033</xdr:rowOff>
    </xdr:to>
    <xdr:sp macro="" textlink="">
      <xdr:nvSpPr>
        <xdr:cNvPr id="428" name="楕円 427"/>
        <xdr:cNvSpPr/>
      </xdr:nvSpPr>
      <xdr:spPr>
        <a:xfrm>
          <a:off x="10426700" y="12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58310</xdr:rowOff>
    </xdr:from>
    <xdr:ext cx="534377" cy="259045"/>
    <xdr:sp macro="" textlink="">
      <xdr:nvSpPr>
        <xdr:cNvPr id="429" name="普通建設事業費 （ うち新規整備　）該当値テキスト"/>
        <xdr:cNvSpPr txBox="1"/>
      </xdr:nvSpPr>
      <xdr:spPr>
        <a:xfrm>
          <a:off x="10528300" y="124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129527</xdr:rowOff>
    </xdr:from>
    <xdr:to>
      <xdr:col>50</xdr:col>
      <xdr:colOff>165100</xdr:colOff>
      <xdr:row>76</xdr:row>
      <xdr:rowOff>59677</xdr:rowOff>
    </xdr:to>
    <xdr:sp macro="" textlink="">
      <xdr:nvSpPr>
        <xdr:cNvPr id="430" name="楕円 429"/>
        <xdr:cNvSpPr/>
      </xdr:nvSpPr>
      <xdr:spPr>
        <a:xfrm>
          <a:off x="9588500" y="129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76204</xdr:rowOff>
    </xdr:from>
    <xdr:ext cx="534377" cy="259045"/>
    <xdr:sp macro="" textlink="">
      <xdr:nvSpPr>
        <xdr:cNvPr id="431" name="テキスト ボックス 430"/>
        <xdr:cNvSpPr txBox="1"/>
      </xdr:nvSpPr>
      <xdr:spPr>
        <a:xfrm>
          <a:off x="9372111" y="12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40487</xdr:rowOff>
    </xdr:from>
    <xdr:to>
      <xdr:col>46</xdr:col>
      <xdr:colOff>38100</xdr:colOff>
      <xdr:row>77</xdr:row>
      <xdr:rowOff>142087</xdr:rowOff>
    </xdr:to>
    <xdr:sp macro="" textlink="">
      <xdr:nvSpPr>
        <xdr:cNvPr id="432" name="楕円 431"/>
        <xdr:cNvSpPr/>
      </xdr:nvSpPr>
      <xdr:spPr>
        <a:xfrm>
          <a:off x="86995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158614</xdr:rowOff>
    </xdr:from>
    <xdr:ext cx="534377" cy="259045"/>
    <xdr:sp macro="" textlink="">
      <xdr:nvSpPr>
        <xdr:cNvPr id="433" name="テキスト ボックス 432"/>
        <xdr:cNvSpPr txBox="1"/>
      </xdr:nvSpPr>
      <xdr:spPr>
        <a:xfrm>
          <a:off x="8483111" y="130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129654</xdr:rowOff>
    </xdr:from>
    <xdr:to>
      <xdr:col>41</xdr:col>
      <xdr:colOff>101600</xdr:colOff>
      <xdr:row>76</xdr:row>
      <xdr:rowOff>59804</xdr:rowOff>
    </xdr:to>
    <xdr:sp macro="" textlink="">
      <xdr:nvSpPr>
        <xdr:cNvPr id="434" name="楕円 433"/>
        <xdr:cNvSpPr/>
      </xdr:nvSpPr>
      <xdr:spPr>
        <a:xfrm>
          <a:off x="7810500" y="12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50931</xdr:rowOff>
    </xdr:from>
    <xdr:ext cx="534377" cy="259045"/>
    <xdr:sp macro="" textlink="">
      <xdr:nvSpPr>
        <xdr:cNvPr id="435" name="テキスト ボックス 434"/>
        <xdr:cNvSpPr txBox="1"/>
      </xdr:nvSpPr>
      <xdr:spPr>
        <a:xfrm>
          <a:off x="7594111" y="130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65139</xdr:rowOff>
    </xdr:from>
    <xdr:to>
      <xdr:col>36</xdr:col>
      <xdr:colOff>165100</xdr:colOff>
      <xdr:row>71</xdr:row>
      <xdr:rowOff>166739</xdr:rowOff>
    </xdr:to>
    <xdr:sp macro="" textlink="">
      <xdr:nvSpPr>
        <xdr:cNvPr id="436" name="楕円 435"/>
        <xdr:cNvSpPr/>
      </xdr:nvSpPr>
      <xdr:spPr>
        <a:xfrm>
          <a:off x="6921500" y="122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11816</xdr:rowOff>
    </xdr:from>
    <xdr:ext cx="599010" cy="259045"/>
    <xdr:sp macro="" textlink="">
      <xdr:nvSpPr>
        <xdr:cNvPr id="437" name="テキスト ボックス 436"/>
        <xdr:cNvSpPr txBox="1"/>
      </xdr:nvSpPr>
      <xdr:spPr>
        <a:xfrm>
          <a:off x="6672795" y="1201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3" name="直線コネクタ 462"/>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4"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5" name="直線コネクタ 464"/>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6"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7" name="直線コネクタ 466"/>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35344</xdr:rowOff>
    </xdr:from>
    <xdr:to>
      <xdr:col>55</xdr:col>
      <xdr:colOff>0</xdr:colOff>
      <xdr:row>97</xdr:row>
      <xdr:rowOff>74843</xdr:rowOff>
    </xdr:to>
    <xdr:cxnSp macro="">
      <xdr:nvCxnSpPr>
        <xdr:cNvPr id="468" name="直線コネクタ 467"/>
        <xdr:cNvCxnSpPr/>
      </xdr:nvCxnSpPr>
      <xdr:spPr>
        <a:xfrm flipV="1">
          <a:off x="9639300" y="16665994"/>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69"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0" name="フローチャート: 判断 469"/>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54497</xdr:rowOff>
    </xdr:from>
    <xdr:to>
      <xdr:col>50</xdr:col>
      <xdr:colOff>114300</xdr:colOff>
      <xdr:row>97</xdr:row>
      <xdr:rowOff>74843</xdr:rowOff>
    </xdr:to>
    <xdr:cxnSp macro="">
      <xdr:nvCxnSpPr>
        <xdr:cNvPr id="471" name="直線コネクタ 470"/>
        <xdr:cNvCxnSpPr/>
      </xdr:nvCxnSpPr>
      <xdr:spPr>
        <a:xfrm>
          <a:off x="8750300" y="16170797"/>
          <a:ext cx="889000" cy="5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2" name="フローチャート: 判断 471"/>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3" name="テキスト ボックス 472"/>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54497</xdr:rowOff>
    </xdr:from>
    <xdr:to>
      <xdr:col>45</xdr:col>
      <xdr:colOff>177800</xdr:colOff>
      <xdr:row>97</xdr:row>
      <xdr:rowOff>45958</xdr:rowOff>
    </xdr:to>
    <xdr:cxnSp macro="">
      <xdr:nvCxnSpPr>
        <xdr:cNvPr id="474" name="直線コネクタ 473"/>
        <xdr:cNvCxnSpPr/>
      </xdr:nvCxnSpPr>
      <xdr:spPr>
        <a:xfrm flipV="1">
          <a:off x="7861300" y="16170797"/>
          <a:ext cx="889000" cy="5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5" name="フローチャート: 判断 474"/>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6" name="テキスト ボックス 475"/>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45958</xdr:rowOff>
    </xdr:from>
    <xdr:to>
      <xdr:col>41</xdr:col>
      <xdr:colOff>50800</xdr:colOff>
      <xdr:row>99</xdr:row>
      <xdr:rowOff>31539</xdr:rowOff>
    </xdr:to>
    <xdr:cxnSp macro="">
      <xdr:nvCxnSpPr>
        <xdr:cNvPr id="477" name="直線コネクタ 476"/>
        <xdr:cNvCxnSpPr/>
      </xdr:nvCxnSpPr>
      <xdr:spPr>
        <a:xfrm flipV="1">
          <a:off x="6972300" y="16676608"/>
          <a:ext cx="889000" cy="32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8" name="フローチャート: 判断 477"/>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9" name="テキスト ボックス 478"/>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0" name="フローチャート: 判断 47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1" name="テキスト ボックス 48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155994</xdr:rowOff>
    </xdr:from>
    <xdr:to>
      <xdr:col>55</xdr:col>
      <xdr:colOff>50800</xdr:colOff>
      <xdr:row>97</xdr:row>
      <xdr:rowOff>86144</xdr:rowOff>
    </xdr:to>
    <xdr:sp macro="" textlink="">
      <xdr:nvSpPr>
        <xdr:cNvPr id="487" name="楕円 486"/>
        <xdr:cNvSpPr/>
      </xdr:nvSpPr>
      <xdr:spPr>
        <a:xfrm>
          <a:off x="104267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134421</xdr:rowOff>
    </xdr:from>
    <xdr:ext cx="534377" cy="259045"/>
    <xdr:sp macro="" textlink="">
      <xdr:nvSpPr>
        <xdr:cNvPr id="488" name="普通建設事業費 （ うち更新整備　）該当値テキスト"/>
        <xdr:cNvSpPr txBox="1"/>
      </xdr:nvSpPr>
      <xdr:spPr>
        <a:xfrm>
          <a:off x="10528300" y="1659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24043</xdr:rowOff>
    </xdr:from>
    <xdr:to>
      <xdr:col>50</xdr:col>
      <xdr:colOff>165100</xdr:colOff>
      <xdr:row>97</xdr:row>
      <xdr:rowOff>125643</xdr:rowOff>
    </xdr:to>
    <xdr:sp macro="" textlink="">
      <xdr:nvSpPr>
        <xdr:cNvPr id="489" name="楕円 488"/>
        <xdr:cNvSpPr/>
      </xdr:nvSpPr>
      <xdr:spPr>
        <a:xfrm>
          <a:off x="9588500" y="166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116770</xdr:rowOff>
    </xdr:from>
    <xdr:ext cx="534377" cy="259045"/>
    <xdr:sp macro="" textlink="">
      <xdr:nvSpPr>
        <xdr:cNvPr id="490" name="テキスト ボックス 489"/>
        <xdr:cNvSpPr txBox="1"/>
      </xdr:nvSpPr>
      <xdr:spPr>
        <a:xfrm>
          <a:off x="9372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3697</xdr:rowOff>
    </xdr:from>
    <xdr:to>
      <xdr:col>46</xdr:col>
      <xdr:colOff>38100</xdr:colOff>
      <xdr:row>94</xdr:row>
      <xdr:rowOff>105297</xdr:rowOff>
    </xdr:to>
    <xdr:sp macro="" textlink="">
      <xdr:nvSpPr>
        <xdr:cNvPr id="491" name="楕円 490"/>
        <xdr:cNvSpPr/>
      </xdr:nvSpPr>
      <xdr:spPr>
        <a:xfrm>
          <a:off x="8699500" y="161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121824</xdr:rowOff>
    </xdr:from>
    <xdr:ext cx="534377" cy="259045"/>
    <xdr:sp macro="" textlink="">
      <xdr:nvSpPr>
        <xdr:cNvPr id="492" name="テキスト ボックス 491"/>
        <xdr:cNvSpPr txBox="1"/>
      </xdr:nvSpPr>
      <xdr:spPr>
        <a:xfrm>
          <a:off x="8483111" y="158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166608</xdr:rowOff>
    </xdr:from>
    <xdr:to>
      <xdr:col>41</xdr:col>
      <xdr:colOff>101600</xdr:colOff>
      <xdr:row>97</xdr:row>
      <xdr:rowOff>96758</xdr:rowOff>
    </xdr:to>
    <xdr:sp macro="" textlink="">
      <xdr:nvSpPr>
        <xdr:cNvPr id="493" name="楕円 492"/>
        <xdr:cNvSpPr/>
      </xdr:nvSpPr>
      <xdr:spPr>
        <a:xfrm>
          <a:off x="7810500" y="166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87885</xdr:rowOff>
    </xdr:from>
    <xdr:ext cx="534377" cy="259045"/>
    <xdr:sp macro="" textlink="">
      <xdr:nvSpPr>
        <xdr:cNvPr id="494" name="テキスト ボックス 493"/>
        <xdr:cNvSpPr txBox="1"/>
      </xdr:nvSpPr>
      <xdr:spPr>
        <a:xfrm>
          <a:off x="7594111" y="16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152189</xdr:rowOff>
    </xdr:from>
    <xdr:to>
      <xdr:col>36</xdr:col>
      <xdr:colOff>165100</xdr:colOff>
      <xdr:row>99</xdr:row>
      <xdr:rowOff>82339</xdr:rowOff>
    </xdr:to>
    <xdr:sp macro="" textlink="">
      <xdr:nvSpPr>
        <xdr:cNvPr id="495" name="楕円 494"/>
        <xdr:cNvSpPr/>
      </xdr:nvSpPr>
      <xdr:spPr>
        <a:xfrm>
          <a:off x="6921500" y="169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73466</xdr:rowOff>
    </xdr:from>
    <xdr:ext cx="469744" cy="259045"/>
    <xdr:sp macro="" textlink="">
      <xdr:nvSpPr>
        <xdr:cNvPr id="496" name="テキスト ボックス 495"/>
        <xdr:cNvSpPr txBox="1"/>
      </xdr:nvSpPr>
      <xdr:spPr>
        <a:xfrm>
          <a:off x="6737428" y="1704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18" name="直線コネクタ 517"/>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1"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2" name="直線コネクタ 521"/>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4"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5" name="フローチャート: 判断 524"/>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7" name="フローチャート: 判断 526"/>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28" name="テキスト ボックス 527"/>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0" name="フローチャート: 判断 529"/>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1" name="テキスト ボックス 530"/>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3" name="フローチャート: 判断 532"/>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4" name="テキスト ボックス 533"/>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5" name="フローチャート: 判断 534"/>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6" name="テキスト ボックス 535"/>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3"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4" name="直線コネクタ 623"/>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5"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6" name="直線コネクタ 625"/>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7"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28" name="直線コネクタ 627"/>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6959</xdr:rowOff>
    </xdr:from>
    <xdr:to>
      <xdr:col>85</xdr:col>
      <xdr:colOff>127000</xdr:colOff>
      <xdr:row>76</xdr:row>
      <xdr:rowOff>38215</xdr:rowOff>
    </xdr:to>
    <xdr:cxnSp macro="">
      <xdr:nvCxnSpPr>
        <xdr:cNvPr id="629" name="直線コネクタ 628"/>
        <xdr:cNvCxnSpPr/>
      </xdr:nvCxnSpPr>
      <xdr:spPr>
        <a:xfrm flipV="1">
          <a:off x="15481300" y="13037159"/>
          <a:ext cx="8382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0"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1" name="フローチャート: 判断 630"/>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38215</xdr:rowOff>
    </xdr:from>
    <xdr:to>
      <xdr:col>81</xdr:col>
      <xdr:colOff>50800</xdr:colOff>
      <xdr:row>76</xdr:row>
      <xdr:rowOff>66421</xdr:rowOff>
    </xdr:to>
    <xdr:cxnSp macro="">
      <xdr:nvCxnSpPr>
        <xdr:cNvPr id="632" name="直線コネクタ 631"/>
        <xdr:cNvCxnSpPr/>
      </xdr:nvCxnSpPr>
      <xdr:spPr>
        <a:xfrm flipV="1">
          <a:off x="14592300" y="13068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3" name="フローチャート: 判断 632"/>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4" name="テキスト ボックス 633"/>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66421</xdr:rowOff>
    </xdr:from>
    <xdr:to>
      <xdr:col>76</xdr:col>
      <xdr:colOff>114300</xdr:colOff>
      <xdr:row>76</xdr:row>
      <xdr:rowOff>75578</xdr:rowOff>
    </xdr:to>
    <xdr:cxnSp macro="">
      <xdr:nvCxnSpPr>
        <xdr:cNvPr id="635" name="直線コネクタ 634"/>
        <xdr:cNvCxnSpPr/>
      </xdr:nvCxnSpPr>
      <xdr:spPr>
        <a:xfrm flipV="1">
          <a:off x="13703300" y="13096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6" name="フローチャート: 判断 635"/>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7" name="テキスト ボックス 636"/>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75578</xdr:rowOff>
    </xdr:from>
    <xdr:to>
      <xdr:col>71</xdr:col>
      <xdr:colOff>177800</xdr:colOff>
      <xdr:row>76</xdr:row>
      <xdr:rowOff>109156</xdr:rowOff>
    </xdr:to>
    <xdr:cxnSp macro="">
      <xdr:nvCxnSpPr>
        <xdr:cNvPr id="638" name="直線コネクタ 637"/>
        <xdr:cNvCxnSpPr/>
      </xdr:nvCxnSpPr>
      <xdr:spPr>
        <a:xfrm flipV="1">
          <a:off x="12814300" y="13105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39" name="フローチャート: 判断 638"/>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0" name="テキスト ボックス 639"/>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1" name="フローチャート: 判断 640"/>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2" name="テキスト ボックス 641"/>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127609</xdr:rowOff>
    </xdr:from>
    <xdr:to>
      <xdr:col>85</xdr:col>
      <xdr:colOff>177800</xdr:colOff>
      <xdr:row>76</xdr:row>
      <xdr:rowOff>57759</xdr:rowOff>
    </xdr:to>
    <xdr:sp macro="" textlink="">
      <xdr:nvSpPr>
        <xdr:cNvPr id="648" name="楕円 647"/>
        <xdr:cNvSpPr/>
      </xdr:nvSpPr>
      <xdr:spPr>
        <a:xfrm>
          <a:off x="16268700" y="12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106036</xdr:rowOff>
    </xdr:from>
    <xdr:ext cx="534377" cy="259045"/>
    <xdr:sp macro="" textlink="">
      <xdr:nvSpPr>
        <xdr:cNvPr id="649" name="公債費該当値テキスト"/>
        <xdr:cNvSpPr txBox="1"/>
      </xdr:nvSpPr>
      <xdr:spPr>
        <a:xfrm>
          <a:off x="16370300"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158865</xdr:rowOff>
    </xdr:from>
    <xdr:to>
      <xdr:col>81</xdr:col>
      <xdr:colOff>101600</xdr:colOff>
      <xdr:row>76</xdr:row>
      <xdr:rowOff>89015</xdr:rowOff>
    </xdr:to>
    <xdr:sp macro="" textlink="">
      <xdr:nvSpPr>
        <xdr:cNvPr id="650" name="楕円 649"/>
        <xdr:cNvSpPr/>
      </xdr:nvSpPr>
      <xdr:spPr>
        <a:xfrm>
          <a:off x="15430500" y="13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80142</xdr:rowOff>
    </xdr:from>
    <xdr:ext cx="534377" cy="259045"/>
    <xdr:sp macro="" textlink="">
      <xdr:nvSpPr>
        <xdr:cNvPr id="651" name="テキスト ボックス 650"/>
        <xdr:cNvSpPr txBox="1"/>
      </xdr:nvSpPr>
      <xdr:spPr>
        <a:xfrm>
          <a:off x="15214111" y="131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15621</xdr:rowOff>
    </xdr:from>
    <xdr:to>
      <xdr:col>76</xdr:col>
      <xdr:colOff>165100</xdr:colOff>
      <xdr:row>76</xdr:row>
      <xdr:rowOff>117221</xdr:rowOff>
    </xdr:to>
    <xdr:sp macro="" textlink="">
      <xdr:nvSpPr>
        <xdr:cNvPr id="652" name="楕円 651"/>
        <xdr:cNvSpPr/>
      </xdr:nvSpPr>
      <xdr:spPr>
        <a:xfrm>
          <a:off x="14541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108348</xdr:rowOff>
    </xdr:from>
    <xdr:ext cx="534377" cy="259045"/>
    <xdr:sp macro="" textlink="">
      <xdr:nvSpPr>
        <xdr:cNvPr id="653" name="テキスト ボックス 652"/>
        <xdr:cNvSpPr txBox="1"/>
      </xdr:nvSpPr>
      <xdr:spPr>
        <a:xfrm>
          <a:off x="14325111" y="131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24778</xdr:rowOff>
    </xdr:from>
    <xdr:to>
      <xdr:col>72</xdr:col>
      <xdr:colOff>38100</xdr:colOff>
      <xdr:row>76</xdr:row>
      <xdr:rowOff>126378</xdr:rowOff>
    </xdr:to>
    <xdr:sp macro="" textlink="">
      <xdr:nvSpPr>
        <xdr:cNvPr id="654" name="楕円 653"/>
        <xdr:cNvSpPr/>
      </xdr:nvSpPr>
      <xdr:spPr>
        <a:xfrm>
          <a:off x="13652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117505</xdr:rowOff>
    </xdr:from>
    <xdr:ext cx="534377" cy="259045"/>
    <xdr:sp macro="" textlink="">
      <xdr:nvSpPr>
        <xdr:cNvPr id="655" name="テキスト ボックス 654"/>
        <xdr:cNvSpPr txBox="1"/>
      </xdr:nvSpPr>
      <xdr:spPr>
        <a:xfrm>
          <a:off x="13436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58356</xdr:rowOff>
    </xdr:from>
    <xdr:to>
      <xdr:col>67</xdr:col>
      <xdr:colOff>101600</xdr:colOff>
      <xdr:row>76</xdr:row>
      <xdr:rowOff>159956</xdr:rowOff>
    </xdr:to>
    <xdr:sp macro="" textlink="">
      <xdr:nvSpPr>
        <xdr:cNvPr id="656" name="楕円 655"/>
        <xdr:cNvSpPr/>
      </xdr:nvSpPr>
      <xdr:spPr>
        <a:xfrm>
          <a:off x="12763500" y="130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151083</xdr:rowOff>
    </xdr:from>
    <xdr:ext cx="534377" cy="259045"/>
    <xdr:sp macro="" textlink="">
      <xdr:nvSpPr>
        <xdr:cNvPr id="657" name="テキスト ボックス 656"/>
        <xdr:cNvSpPr txBox="1"/>
      </xdr:nvSpPr>
      <xdr:spPr>
        <a:xfrm>
          <a:off x="12547111" y="131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79" name="直線コネクタ 678"/>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0"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1" name="直線コネクタ 680"/>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2"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3" name="直線コネクタ 682"/>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98689</xdr:rowOff>
    </xdr:from>
    <xdr:to>
      <xdr:col>85</xdr:col>
      <xdr:colOff>127000</xdr:colOff>
      <xdr:row>97</xdr:row>
      <xdr:rowOff>158331</xdr:rowOff>
    </xdr:to>
    <xdr:cxnSp macro="">
      <xdr:nvCxnSpPr>
        <xdr:cNvPr id="684" name="直線コネクタ 683"/>
        <xdr:cNvCxnSpPr/>
      </xdr:nvCxnSpPr>
      <xdr:spPr>
        <a:xfrm flipV="1">
          <a:off x="15481300" y="16729339"/>
          <a:ext cx="8382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5"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6" name="フローチャート: 判断 685"/>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117160</xdr:rowOff>
    </xdr:from>
    <xdr:to>
      <xdr:col>81</xdr:col>
      <xdr:colOff>50800</xdr:colOff>
      <xdr:row>97</xdr:row>
      <xdr:rowOff>158331</xdr:rowOff>
    </xdr:to>
    <xdr:cxnSp macro="">
      <xdr:nvCxnSpPr>
        <xdr:cNvPr id="687" name="直線コネクタ 686"/>
        <xdr:cNvCxnSpPr/>
      </xdr:nvCxnSpPr>
      <xdr:spPr>
        <a:xfrm>
          <a:off x="14592300" y="16747810"/>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88" name="フローチャート: 判断 687"/>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89" name="テキスト ボックス 688"/>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161234</xdr:rowOff>
    </xdr:from>
    <xdr:to>
      <xdr:col>76</xdr:col>
      <xdr:colOff>114300</xdr:colOff>
      <xdr:row>97</xdr:row>
      <xdr:rowOff>117160</xdr:rowOff>
    </xdr:to>
    <xdr:cxnSp macro="">
      <xdr:nvCxnSpPr>
        <xdr:cNvPr id="690" name="直線コネクタ 689"/>
        <xdr:cNvCxnSpPr/>
      </xdr:nvCxnSpPr>
      <xdr:spPr>
        <a:xfrm>
          <a:off x="13703300" y="16448984"/>
          <a:ext cx="889000" cy="29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1" name="フローチャート: 判断 690"/>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2" name="テキスト ボックス 691"/>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161234</xdr:rowOff>
    </xdr:from>
    <xdr:to>
      <xdr:col>71</xdr:col>
      <xdr:colOff>177800</xdr:colOff>
      <xdr:row>96</xdr:row>
      <xdr:rowOff>50888</xdr:rowOff>
    </xdr:to>
    <xdr:cxnSp macro="">
      <xdr:nvCxnSpPr>
        <xdr:cNvPr id="693" name="直線コネクタ 692"/>
        <xdr:cNvCxnSpPr/>
      </xdr:nvCxnSpPr>
      <xdr:spPr>
        <a:xfrm flipV="1">
          <a:off x="12814300" y="16448984"/>
          <a:ext cx="889000" cy="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4" name="フローチャート: 判断 693"/>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5" name="テキスト ボックス 694"/>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6" name="フローチャート: 判断 695"/>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7" name="テキスト ボックス 696"/>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47889</xdr:rowOff>
    </xdr:from>
    <xdr:to>
      <xdr:col>85</xdr:col>
      <xdr:colOff>177800</xdr:colOff>
      <xdr:row>97</xdr:row>
      <xdr:rowOff>149489</xdr:rowOff>
    </xdr:to>
    <xdr:sp macro="" textlink="">
      <xdr:nvSpPr>
        <xdr:cNvPr id="703" name="楕円 702"/>
        <xdr:cNvSpPr/>
      </xdr:nvSpPr>
      <xdr:spPr>
        <a:xfrm>
          <a:off x="16268700" y="1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26316</xdr:rowOff>
    </xdr:from>
    <xdr:ext cx="469744" cy="259045"/>
    <xdr:sp macro="" textlink="">
      <xdr:nvSpPr>
        <xdr:cNvPr id="704" name="積立金該当値テキスト"/>
        <xdr:cNvSpPr txBox="1"/>
      </xdr:nvSpPr>
      <xdr:spPr>
        <a:xfrm>
          <a:off x="16370300" y="1665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107531</xdr:rowOff>
    </xdr:from>
    <xdr:to>
      <xdr:col>81</xdr:col>
      <xdr:colOff>101600</xdr:colOff>
      <xdr:row>98</xdr:row>
      <xdr:rowOff>37681</xdr:rowOff>
    </xdr:to>
    <xdr:sp macro="" textlink="">
      <xdr:nvSpPr>
        <xdr:cNvPr id="705" name="楕円 704"/>
        <xdr:cNvSpPr/>
      </xdr:nvSpPr>
      <xdr:spPr>
        <a:xfrm>
          <a:off x="154305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28808</xdr:rowOff>
    </xdr:from>
    <xdr:ext cx="469744" cy="259045"/>
    <xdr:sp macro="" textlink="">
      <xdr:nvSpPr>
        <xdr:cNvPr id="706" name="テキスト ボックス 705"/>
        <xdr:cNvSpPr txBox="1"/>
      </xdr:nvSpPr>
      <xdr:spPr>
        <a:xfrm>
          <a:off x="15246428" y="1683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66360</xdr:rowOff>
    </xdr:from>
    <xdr:to>
      <xdr:col>76</xdr:col>
      <xdr:colOff>165100</xdr:colOff>
      <xdr:row>97</xdr:row>
      <xdr:rowOff>167960</xdr:rowOff>
    </xdr:to>
    <xdr:sp macro="" textlink="">
      <xdr:nvSpPr>
        <xdr:cNvPr id="707" name="楕円 706"/>
        <xdr:cNvSpPr/>
      </xdr:nvSpPr>
      <xdr:spPr>
        <a:xfrm>
          <a:off x="14541500" y="166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159087</xdr:rowOff>
    </xdr:from>
    <xdr:ext cx="469744" cy="259045"/>
    <xdr:sp macro="" textlink="">
      <xdr:nvSpPr>
        <xdr:cNvPr id="708" name="テキスト ボックス 707"/>
        <xdr:cNvSpPr txBox="1"/>
      </xdr:nvSpPr>
      <xdr:spPr>
        <a:xfrm>
          <a:off x="14357428" y="167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110434</xdr:rowOff>
    </xdr:from>
    <xdr:to>
      <xdr:col>72</xdr:col>
      <xdr:colOff>38100</xdr:colOff>
      <xdr:row>96</xdr:row>
      <xdr:rowOff>40584</xdr:rowOff>
    </xdr:to>
    <xdr:sp macro="" textlink="">
      <xdr:nvSpPr>
        <xdr:cNvPr id="709" name="楕円 708"/>
        <xdr:cNvSpPr/>
      </xdr:nvSpPr>
      <xdr:spPr>
        <a:xfrm>
          <a:off x="13652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31711</xdr:rowOff>
    </xdr:from>
    <xdr:ext cx="534377" cy="259045"/>
    <xdr:sp macro="" textlink="">
      <xdr:nvSpPr>
        <xdr:cNvPr id="710" name="テキスト ボックス 709"/>
        <xdr:cNvSpPr txBox="1"/>
      </xdr:nvSpPr>
      <xdr:spPr>
        <a:xfrm>
          <a:off x="13436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xdr:rowOff>
    </xdr:from>
    <xdr:to>
      <xdr:col>67</xdr:col>
      <xdr:colOff>101600</xdr:colOff>
      <xdr:row>96</xdr:row>
      <xdr:rowOff>101688</xdr:rowOff>
    </xdr:to>
    <xdr:sp macro="" textlink="">
      <xdr:nvSpPr>
        <xdr:cNvPr id="711" name="楕円 710"/>
        <xdr:cNvSpPr/>
      </xdr:nvSpPr>
      <xdr:spPr>
        <a:xfrm>
          <a:off x="12763500" y="164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118215</xdr:rowOff>
    </xdr:from>
    <xdr:ext cx="534377" cy="259045"/>
    <xdr:sp macro="" textlink="">
      <xdr:nvSpPr>
        <xdr:cNvPr id="712" name="テキスト ボックス 711"/>
        <xdr:cNvSpPr txBox="1"/>
      </xdr:nvSpPr>
      <xdr:spPr>
        <a:xfrm>
          <a:off x="12547111" y="1623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6" name="直線コネクタ 735"/>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39"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0" name="直線コネクタ 739"/>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42291</xdr:rowOff>
    </xdr:from>
    <xdr:to>
      <xdr:col>116</xdr:col>
      <xdr:colOff>63500</xdr:colOff>
      <xdr:row>39</xdr:row>
      <xdr:rowOff>43942</xdr:rowOff>
    </xdr:to>
    <xdr:cxnSp macro="">
      <xdr:nvCxnSpPr>
        <xdr:cNvPr id="741" name="直線コネクタ 740"/>
        <xdr:cNvCxnSpPr/>
      </xdr:nvCxnSpPr>
      <xdr:spPr>
        <a:xfrm>
          <a:off x="21323300" y="672884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2"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3" name="フローチャート: 判断 742"/>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42291</xdr:rowOff>
    </xdr:from>
    <xdr:to>
      <xdr:col>111</xdr:col>
      <xdr:colOff>177800</xdr:colOff>
      <xdr:row>39</xdr:row>
      <xdr:rowOff>43942</xdr:rowOff>
    </xdr:to>
    <xdr:cxnSp macro="">
      <xdr:nvCxnSpPr>
        <xdr:cNvPr id="744" name="直線コネクタ 743"/>
        <xdr:cNvCxnSpPr/>
      </xdr:nvCxnSpPr>
      <xdr:spPr>
        <a:xfrm flipV="1">
          <a:off x="20434300" y="672884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5" name="フローチャート: 判断 744"/>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6" name="テキスト ボックス 745"/>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43942</xdr:rowOff>
    </xdr:to>
    <xdr:cxnSp macro="">
      <xdr:nvCxnSpPr>
        <xdr:cNvPr id="747" name="直線コネクタ 746"/>
        <xdr:cNvCxnSpPr/>
      </xdr:nvCxnSpPr>
      <xdr:spPr>
        <a:xfrm>
          <a:off x="19545300" y="672985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48" name="フローチャート: 判断 747"/>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49" name="テキスト ボックス 748"/>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35052</xdr:rowOff>
    </xdr:from>
    <xdr:to>
      <xdr:col>102</xdr:col>
      <xdr:colOff>114300</xdr:colOff>
      <xdr:row>39</xdr:row>
      <xdr:rowOff>43307</xdr:rowOff>
    </xdr:to>
    <xdr:cxnSp macro="">
      <xdr:nvCxnSpPr>
        <xdr:cNvPr id="750" name="直線コネクタ 749"/>
        <xdr:cNvCxnSpPr/>
      </xdr:nvCxnSpPr>
      <xdr:spPr>
        <a:xfrm>
          <a:off x="18656300" y="672160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1" name="フローチャート: 判断 750"/>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2" name="テキスト ボックス 751"/>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3" name="フローチャート: 判断 752"/>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4" name="テキスト ボックス 753"/>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164592</xdr:rowOff>
    </xdr:from>
    <xdr:to>
      <xdr:col>116</xdr:col>
      <xdr:colOff>114300</xdr:colOff>
      <xdr:row>39</xdr:row>
      <xdr:rowOff>94742</xdr:rowOff>
    </xdr:to>
    <xdr:sp macro="" textlink="">
      <xdr:nvSpPr>
        <xdr:cNvPr id="760" name="楕円 759"/>
        <xdr:cNvSpPr/>
      </xdr:nvSpPr>
      <xdr:spPr>
        <a:xfrm>
          <a:off x="22110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79519</xdr:rowOff>
    </xdr:from>
    <xdr:ext cx="249299" cy="259045"/>
    <xdr:sp macro="" textlink="">
      <xdr:nvSpPr>
        <xdr:cNvPr id="761" name="投資及び出資金該当値テキスト"/>
        <xdr:cNvSpPr txBox="1"/>
      </xdr:nvSpPr>
      <xdr:spPr>
        <a:xfrm>
          <a:off x="22212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162941</xdr:rowOff>
    </xdr:from>
    <xdr:to>
      <xdr:col>112</xdr:col>
      <xdr:colOff>38100</xdr:colOff>
      <xdr:row>39</xdr:row>
      <xdr:rowOff>93091</xdr:rowOff>
    </xdr:to>
    <xdr:sp macro="" textlink="">
      <xdr:nvSpPr>
        <xdr:cNvPr id="762" name="楕円 761"/>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84218</xdr:rowOff>
    </xdr:from>
    <xdr:ext cx="313932" cy="259045"/>
    <xdr:sp macro="" textlink="">
      <xdr:nvSpPr>
        <xdr:cNvPr id="763" name="テキスト ボックス 762"/>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164592</xdr:rowOff>
    </xdr:from>
    <xdr:to>
      <xdr:col>107</xdr:col>
      <xdr:colOff>101600</xdr:colOff>
      <xdr:row>39</xdr:row>
      <xdr:rowOff>94742</xdr:rowOff>
    </xdr:to>
    <xdr:sp macro="" textlink="">
      <xdr:nvSpPr>
        <xdr:cNvPr id="764" name="楕円 763"/>
        <xdr:cNvSpPr/>
      </xdr:nvSpPr>
      <xdr:spPr>
        <a:xfrm>
          <a:off x="20383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85869</xdr:rowOff>
    </xdr:from>
    <xdr:ext cx="249299" cy="259045"/>
    <xdr:sp macro="" textlink="">
      <xdr:nvSpPr>
        <xdr:cNvPr id="765" name="テキスト ボックス 764"/>
        <xdr:cNvSpPr txBox="1"/>
      </xdr:nvSpPr>
      <xdr:spPr>
        <a:xfrm>
          <a:off x="20309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66" name="楕円 765"/>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67" name="テキスト ボックス 766"/>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155702</xdr:rowOff>
    </xdr:from>
    <xdr:to>
      <xdr:col>98</xdr:col>
      <xdr:colOff>38100</xdr:colOff>
      <xdr:row>39</xdr:row>
      <xdr:rowOff>85852</xdr:rowOff>
    </xdr:to>
    <xdr:sp macro="" textlink="">
      <xdr:nvSpPr>
        <xdr:cNvPr id="768" name="楕円 767"/>
        <xdr:cNvSpPr/>
      </xdr:nvSpPr>
      <xdr:spPr>
        <a:xfrm>
          <a:off x="18605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76979</xdr:rowOff>
    </xdr:from>
    <xdr:ext cx="313932" cy="259045"/>
    <xdr:sp macro="" textlink="">
      <xdr:nvSpPr>
        <xdr:cNvPr id="769" name="テキスト ボックス 768"/>
        <xdr:cNvSpPr txBox="1"/>
      </xdr:nvSpPr>
      <xdr:spPr>
        <a:xfrm>
          <a:off x="18499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3" name="直線コネクタ 792"/>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6"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7" name="直線コネクタ 796"/>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32563</xdr:rowOff>
    </xdr:from>
    <xdr:to>
      <xdr:col>116</xdr:col>
      <xdr:colOff>63500</xdr:colOff>
      <xdr:row>59</xdr:row>
      <xdr:rowOff>32677</xdr:rowOff>
    </xdr:to>
    <xdr:cxnSp macro="">
      <xdr:nvCxnSpPr>
        <xdr:cNvPr id="798" name="直線コネクタ 797"/>
        <xdr:cNvCxnSpPr/>
      </xdr:nvCxnSpPr>
      <xdr:spPr>
        <a:xfrm flipV="1">
          <a:off x="21323300" y="1014811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799"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0" name="フローチャート: 判断 799"/>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32677</xdr:rowOff>
    </xdr:from>
    <xdr:to>
      <xdr:col>111</xdr:col>
      <xdr:colOff>177800</xdr:colOff>
      <xdr:row>59</xdr:row>
      <xdr:rowOff>32753</xdr:rowOff>
    </xdr:to>
    <xdr:cxnSp macro="">
      <xdr:nvCxnSpPr>
        <xdr:cNvPr id="801" name="直線コネクタ 800"/>
        <xdr:cNvCxnSpPr/>
      </xdr:nvCxnSpPr>
      <xdr:spPr>
        <a:xfrm flipV="1">
          <a:off x="20434300" y="101482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2" name="フローチャート: 判断 801"/>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3" name="テキスト ボックス 802"/>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32106</xdr:rowOff>
    </xdr:from>
    <xdr:to>
      <xdr:col>107</xdr:col>
      <xdr:colOff>50800</xdr:colOff>
      <xdr:row>59</xdr:row>
      <xdr:rowOff>32753</xdr:rowOff>
    </xdr:to>
    <xdr:cxnSp macro="">
      <xdr:nvCxnSpPr>
        <xdr:cNvPr id="804" name="直線コネクタ 803"/>
        <xdr:cNvCxnSpPr/>
      </xdr:nvCxnSpPr>
      <xdr:spPr>
        <a:xfrm>
          <a:off x="19545300" y="1014765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5" name="フローチャート: 判断 804"/>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6" name="テキスト ボックス 805"/>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31496</xdr:rowOff>
    </xdr:from>
    <xdr:to>
      <xdr:col>102</xdr:col>
      <xdr:colOff>114300</xdr:colOff>
      <xdr:row>59</xdr:row>
      <xdr:rowOff>32106</xdr:rowOff>
    </xdr:to>
    <xdr:cxnSp macro="">
      <xdr:nvCxnSpPr>
        <xdr:cNvPr id="807" name="直線コネクタ 806"/>
        <xdr:cNvCxnSpPr/>
      </xdr:nvCxnSpPr>
      <xdr:spPr>
        <a:xfrm>
          <a:off x="18656300" y="1014704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08" name="フローチャート: 判断 807"/>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09" name="テキスト ボックス 808"/>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0" name="フローチャート: 判断 809"/>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1" name="テキスト ボックス 810"/>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153213</xdr:rowOff>
    </xdr:from>
    <xdr:to>
      <xdr:col>116</xdr:col>
      <xdr:colOff>114300</xdr:colOff>
      <xdr:row>59</xdr:row>
      <xdr:rowOff>83363</xdr:rowOff>
    </xdr:to>
    <xdr:sp macro="" textlink="">
      <xdr:nvSpPr>
        <xdr:cNvPr id="817" name="楕円 816"/>
        <xdr:cNvSpPr/>
      </xdr:nvSpPr>
      <xdr:spPr>
        <a:xfrm>
          <a:off x="221107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68140</xdr:rowOff>
    </xdr:from>
    <xdr:ext cx="378565" cy="259045"/>
    <xdr:sp macro="" textlink="">
      <xdr:nvSpPr>
        <xdr:cNvPr id="818" name="貸付金該当値テキスト"/>
        <xdr:cNvSpPr txBox="1"/>
      </xdr:nvSpPr>
      <xdr:spPr>
        <a:xfrm>
          <a:off x="22212300" y="1001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153327</xdr:rowOff>
    </xdr:from>
    <xdr:to>
      <xdr:col>112</xdr:col>
      <xdr:colOff>38100</xdr:colOff>
      <xdr:row>59</xdr:row>
      <xdr:rowOff>83477</xdr:rowOff>
    </xdr:to>
    <xdr:sp macro="" textlink="">
      <xdr:nvSpPr>
        <xdr:cNvPr id="819" name="楕円 818"/>
        <xdr:cNvSpPr/>
      </xdr:nvSpPr>
      <xdr:spPr>
        <a:xfrm>
          <a:off x="21272500" y="100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74604</xdr:rowOff>
    </xdr:from>
    <xdr:ext cx="378565" cy="259045"/>
    <xdr:sp macro="" textlink="">
      <xdr:nvSpPr>
        <xdr:cNvPr id="820" name="テキスト ボックス 819"/>
        <xdr:cNvSpPr txBox="1"/>
      </xdr:nvSpPr>
      <xdr:spPr>
        <a:xfrm>
          <a:off x="21134017" y="101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153403</xdr:rowOff>
    </xdr:from>
    <xdr:to>
      <xdr:col>107</xdr:col>
      <xdr:colOff>101600</xdr:colOff>
      <xdr:row>59</xdr:row>
      <xdr:rowOff>83553</xdr:rowOff>
    </xdr:to>
    <xdr:sp macro="" textlink="">
      <xdr:nvSpPr>
        <xdr:cNvPr id="821" name="楕円 820"/>
        <xdr:cNvSpPr/>
      </xdr:nvSpPr>
      <xdr:spPr>
        <a:xfrm>
          <a:off x="203835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74680</xdr:rowOff>
    </xdr:from>
    <xdr:ext cx="378565" cy="259045"/>
    <xdr:sp macro="" textlink="">
      <xdr:nvSpPr>
        <xdr:cNvPr id="822" name="テキスト ボックス 821"/>
        <xdr:cNvSpPr txBox="1"/>
      </xdr:nvSpPr>
      <xdr:spPr>
        <a:xfrm>
          <a:off x="20245017" y="1019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152756</xdr:rowOff>
    </xdr:from>
    <xdr:to>
      <xdr:col>102</xdr:col>
      <xdr:colOff>165100</xdr:colOff>
      <xdr:row>59</xdr:row>
      <xdr:rowOff>82906</xdr:rowOff>
    </xdr:to>
    <xdr:sp macro="" textlink="">
      <xdr:nvSpPr>
        <xdr:cNvPr id="823" name="楕円 822"/>
        <xdr:cNvSpPr/>
      </xdr:nvSpPr>
      <xdr:spPr>
        <a:xfrm>
          <a:off x="19494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74033</xdr:rowOff>
    </xdr:from>
    <xdr:ext cx="378565" cy="259045"/>
    <xdr:sp macro="" textlink="">
      <xdr:nvSpPr>
        <xdr:cNvPr id="824" name="テキスト ボックス 823"/>
        <xdr:cNvSpPr txBox="1"/>
      </xdr:nvSpPr>
      <xdr:spPr>
        <a:xfrm>
          <a:off x="19356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152146</xdr:rowOff>
    </xdr:from>
    <xdr:to>
      <xdr:col>98</xdr:col>
      <xdr:colOff>38100</xdr:colOff>
      <xdr:row>59</xdr:row>
      <xdr:rowOff>82296</xdr:rowOff>
    </xdr:to>
    <xdr:sp macro="" textlink="">
      <xdr:nvSpPr>
        <xdr:cNvPr id="825" name="楕円 824"/>
        <xdr:cNvSpPr/>
      </xdr:nvSpPr>
      <xdr:spPr>
        <a:xfrm>
          <a:off x="18605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73423</xdr:rowOff>
    </xdr:from>
    <xdr:ext cx="378565" cy="259045"/>
    <xdr:sp macro="" textlink="">
      <xdr:nvSpPr>
        <xdr:cNvPr id="826" name="テキスト ボックス 825"/>
        <xdr:cNvSpPr txBox="1"/>
      </xdr:nvSpPr>
      <xdr:spPr>
        <a:xfrm>
          <a:off x="18467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1" name="直線コネクタ 850"/>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2"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3" name="直線コネクタ 852"/>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4"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5" name="直線コネクタ 854"/>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115106</xdr:rowOff>
    </xdr:from>
    <xdr:to>
      <xdr:col>116</xdr:col>
      <xdr:colOff>63500</xdr:colOff>
      <xdr:row>76</xdr:row>
      <xdr:rowOff>55632</xdr:rowOff>
    </xdr:to>
    <xdr:cxnSp macro="">
      <xdr:nvCxnSpPr>
        <xdr:cNvPr id="856" name="直線コネクタ 855"/>
        <xdr:cNvCxnSpPr/>
      </xdr:nvCxnSpPr>
      <xdr:spPr>
        <a:xfrm flipV="1">
          <a:off x="21323300" y="12973856"/>
          <a:ext cx="8382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7"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58" name="フローチャート: 判断 857"/>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130289</xdr:rowOff>
    </xdr:from>
    <xdr:to>
      <xdr:col>111</xdr:col>
      <xdr:colOff>177800</xdr:colOff>
      <xdr:row>76</xdr:row>
      <xdr:rowOff>55632</xdr:rowOff>
    </xdr:to>
    <xdr:cxnSp macro="">
      <xdr:nvCxnSpPr>
        <xdr:cNvPr id="859" name="直線コネクタ 858"/>
        <xdr:cNvCxnSpPr/>
      </xdr:nvCxnSpPr>
      <xdr:spPr>
        <a:xfrm>
          <a:off x="20434300" y="12989039"/>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0" name="フローチャート: 判断 859"/>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1" name="テキスト ボックス 860"/>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122803</xdr:rowOff>
    </xdr:from>
    <xdr:to>
      <xdr:col>107</xdr:col>
      <xdr:colOff>50800</xdr:colOff>
      <xdr:row>75</xdr:row>
      <xdr:rowOff>130289</xdr:rowOff>
    </xdr:to>
    <xdr:cxnSp macro="">
      <xdr:nvCxnSpPr>
        <xdr:cNvPr id="862" name="直線コネクタ 861"/>
        <xdr:cNvCxnSpPr/>
      </xdr:nvCxnSpPr>
      <xdr:spPr>
        <a:xfrm>
          <a:off x="19545300" y="1298155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3" name="フローチャート: 判断 862"/>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4" name="テキスト ボックス 863"/>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122803</xdr:rowOff>
    </xdr:from>
    <xdr:to>
      <xdr:col>102</xdr:col>
      <xdr:colOff>114300</xdr:colOff>
      <xdr:row>76</xdr:row>
      <xdr:rowOff>59843</xdr:rowOff>
    </xdr:to>
    <xdr:cxnSp macro="">
      <xdr:nvCxnSpPr>
        <xdr:cNvPr id="865" name="直線コネクタ 864"/>
        <xdr:cNvCxnSpPr/>
      </xdr:nvCxnSpPr>
      <xdr:spPr>
        <a:xfrm flipV="1">
          <a:off x="18656300" y="12981553"/>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6" name="フローチャート: 判断 865"/>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7" name="テキスト ボックス 866"/>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8" name="フローチャート: 判断 867"/>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9" name="テキスト ボックス 868"/>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64306</xdr:rowOff>
    </xdr:from>
    <xdr:to>
      <xdr:col>116</xdr:col>
      <xdr:colOff>114300</xdr:colOff>
      <xdr:row>75</xdr:row>
      <xdr:rowOff>165906</xdr:rowOff>
    </xdr:to>
    <xdr:sp macro="" textlink="">
      <xdr:nvSpPr>
        <xdr:cNvPr id="875" name="楕円 874"/>
        <xdr:cNvSpPr/>
      </xdr:nvSpPr>
      <xdr:spPr>
        <a:xfrm>
          <a:off x="22110700" y="12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87183</xdr:rowOff>
    </xdr:from>
    <xdr:ext cx="534377" cy="259045"/>
    <xdr:sp macro="" textlink="">
      <xdr:nvSpPr>
        <xdr:cNvPr id="876" name="繰出金該当値テキスト"/>
        <xdr:cNvSpPr txBox="1"/>
      </xdr:nvSpPr>
      <xdr:spPr>
        <a:xfrm>
          <a:off x="22212300" y="127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4832</xdr:rowOff>
    </xdr:from>
    <xdr:to>
      <xdr:col>112</xdr:col>
      <xdr:colOff>38100</xdr:colOff>
      <xdr:row>76</xdr:row>
      <xdr:rowOff>106432</xdr:rowOff>
    </xdr:to>
    <xdr:sp macro="" textlink="">
      <xdr:nvSpPr>
        <xdr:cNvPr id="877" name="楕円 876"/>
        <xdr:cNvSpPr/>
      </xdr:nvSpPr>
      <xdr:spPr>
        <a:xfrm>
          <a:off x="21272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97559</xdr:rowOff>
    </xdr:from>
    <xdr:ext cx="534377" cy="259045"/>
    <xdr:sp macro="" textlink="">
      <xdr:nvSpPr>
        <xdr:cNvPr id="878" name="テキスト ボックス 877"/>
        <xdr:cNvSpPr txBox="1"/>
      </xdr:nvSpPr>
      <xdr:spPr>
        <a:xfrm>
          <a:off x="21056111" y="131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79489</xdr:rowOff>
    </xdr:from>
    <xdr:to>
      <xdr:col>107</xdr:col>
      <xdr:colOff>101600</xdr:colOff>
      <xdr:row>76</xdr:row>
      <xdr:rowOff>9640</xdr:rowOff>
    </xdr:to>
    <xdr:sp macro="" textlink="">
      <xdr:nvSpPr>
        <xdr:cNvPr id="879" name="楕円 878"/>
        <xdr:cNvSpPr/>
      </xdr:nvSpPr>
      <xdr:spPr>
        <a:xfrm>
          <a:off x="20383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26166</xdr:rowOff>
    </xdr:from>
    <xdr:ext cx="534377" cy="259045"/>
    <xdr:sp macro="" textlink="">
      <xdr:nvSpPr>
        <xdr:cNvPr id="880" name="テキスト ボックス 879"/>
        <xdr:cNvSpPr txBox="1"/>
      </xdr:nvSpPr>
      <xdr:spPr>
        <a:xfrm>
          <a:off x="20167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72003</xdr:rowOff>
    </xdr:from>
    <xdr:to>
      <xdr:col>102</xdr:col>
      <xdr:colOff>165100</xdr:colOff>
      <xdr:row>76</xdr:row>
      <xdr:rowOff>2152</xdr:rowOff>
    </xdr:to>
    <xdr:sp macro="" textlink="">
      <xdr:nvSpPr>
        <xdr:cNvPr id="881" name="楕円 880"/>
        <xdr:cNvSpPr/>
      </xdr:nvSpPr>
      <xdr:spPr>
        <a:xfrm>
          <a:off x="19494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18680</xdr:rowOff>
    </xdr:from>
    <xdr:ext cx="534377" cy="259045"/>
    <xdr:sp macro="" textlink="">
      <xdr:nvSpPr>
        <xdr:cNvPr id="882" name="テキスト ボックス 881"/>
        <xdr:cNvSpPr txBox="1"/>
      </xdr:nvSpPr>
      <xdr:spPr>
        <a:xfrm>
          <a:off x="19278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9043</xdr:rowOff>
    </xdr:from>
    <xdr:to>
      <xdr:col>98</xdr:col>
      <xdr:colOff>38100</xdr:colOff>
      <xdr:row>76</xdr:row>
      <xdr:rowOff>110643</xdr:rowOff>
    </xdr:to>
    <xdr:sp macro="" textlink="">
      <xdr:nvSpPr>
        <xdr:cNvPr id="883" name="楕円 882"/>
        <xdr:cNvSpPr/>
      </xdr:nvSpPr>
      <xdr:spPr>
        <a:xfrm>
          <a:off x="18605500" y="130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127169</xdr:rowOff>
    </xdr:from>
    <xdr:ext cx="534377" cy="259045"/>
    <xdr:sp macro="" textlink="">
      <xdr:nvSpPr>
        <xdr:cNvPr id="884" name="テキスト ボックス 883"/>
        <xdr:cNvSpPr txBox="1"/>
      </xdr:nvSpPr>
      <xdr:spPr>
        <a:xfrm>
          <a:off x="18389111" y="128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類似団体平均に比べ高いものとして、普通建設事業費が挙げられる。主な要因としては、新規整備で玉里学園義務教育学校建設事業費の計上、小川南小学校建設事業費、</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羽鳥駅及び駅周辺整備事業費の増加が挙げられる。更新整備においては、類似団体平均に比べ低くなっているが、玉里総合支所改修事業により増加となっている。今後も大規模事業である玉里学園義務教育学校建設事業、</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羽鳥駅及び駅周辺整備事業等が続くため、普通建設事業費は引き続き高い値になることが見込まれる。そのほか類似団体平均に比べ高いものとして、繰出金が挙げられる。主な要因としては、国民健康保険特別会計繰出金、下水道事業特別会計繰出金、介護保険特別会計繰出金が増加したことが挙げられる。今後は高齢化による給付費の増加により扶助費や繰出金が増加することが見込まれることから、保険料の見直しや給付費の適正化を着実に実施する必要がある。公債費についても、大規模事業が本格的に展開され元利償還金が増加していくことが確実であることから、国庫補助の活用や事業規模を精査し、市債発行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51,266
49,797
144.74
25,469,535
24,608,411
665,163
12,954,595
26,840,251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133757</xdr:rowOff>
    </xdr:from>
    <xdr:to>
      <xdr:col>24</xdr:col>
      <xdr:colOff>63500</xdr:colOff>
      <xdr:row>33</xdr:row>
      <xdr:rowOff>138328</xdr:rowOff>
    </xdr:to>
    <xdr:cxnSp macro="">
      <xdr:nvCxnSpPr>
        <xdr:cNvPr id="59" name="直線コネクタ 58"/>
        <xdr:cNvCxnSpPr/>
      </xdr:nvCxnSpPr>
      <xdr:spPr>
        <a:xfrm flipV="1">
          <a:off x="3797300" y="579160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138328</xdr:rowOff>
    </xdr:from>
    <xdr:to>
      <xdr:col>19</xdr:col>
      <xdr:colOff>177800</xdr:colOff>
      <xdr:row>33</xdr:row>
      <xdr:rowOff>141529</xdr:rowOff>
    </xdr:to>
    <xdr:cxnSp macro="">
      <xdr:nvCxnSpPr>
        <xdr:cNvPr id="62" name="直線コネクタ 61"/>
        <xdr:cNvCxnSpPr/>
      </xdr:nvCxnSpPr>
      <xdr:spPr>
        <a:xfrm flipV="1">
          <a:off x="2908300" y="579617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140157</xdr:rowOff>
    </xdr:from>
    <xdr:to>
      <xdr:col>15</xdr:col>
      <xdr:colOff>50800</xdr:colOff>
      <xdr:row>33</xdr:row>
      <xdr:rowOff>141529</xdr:rowOff>
    </xdr:to>
    <xdr:cxnSp macro="">
      <xdr:nvCxnSpPr>
        <xdr:cNvPr id="65" name="直線コネクタ 64"/>
        <xdr:cNvCxnSpPr/>
      </xdr:nvCxnSpPr>
      <xdr:spPr>
        <a:xfrm>
          <a:off x="2019300" y="57980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140157</xdr:rowOff>
    </xdr:from>
    <xdr:to>
      <xdr:col>10</xdr:col>
      <xdr:colOff>114300</xdr:colOff>
      <xdr:row>34</xdr:row>
      <xdr:rowOff>19914</xdr:rowOff>
    </xdr:to>
    <xdr:cxnSp macro="">
      <xdr:nvCxnSpPr>
        <xdr:cNvPr id="68" name="直線コネクタ 67"/>
        <xdr:cNvCxnSpPr/>
      </xdr:nvCxnSpPr>
      <xdr:spPr>
        <a:xfrm flipV="1">
          <a:off x="1130300" y="579800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82957</xdr:rowOff>
    </xdr:from>
    <xdr:to>
      <xdr:col>24</xdr:col>
      <xdr:colOff>114300</xdr:colOff>
      <xdr:row>34</xdr:row>
      <xdr:rowOff>13107</xdr:rowOff>
    </xdr:to>
    <xdr:sp macro="" textlink="">
      <xdr:nvSpPr>
        <xdr:cNvPr id="78" name="楕円 77"/>
        <xdr:cNvSpPr/>
      </xdr:nvSpPr>
      <xdr:spPr>
        <a:xfrm>
          <a:off x="45847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105834</xdr:rowOff>
    </xdr:from>
    <xdr:ext cx="469744" cy="259045"/>
    <xdr:sp macro="" textlink="">
      <xdr:nvSpPr>
        <xdr:cNvPr id="79" name="議会費該当値テキスト"/>
        <xdr:cNvSpPr txBox="1"/>
      </xdr:nvSpPr>
      <xdr:spPr>
        <a:xfrm>
          <a:off x="4686300" y="55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87528</xdr:rowOff>
    </xdr:from>
    <xdr:to>
      <xdr:col>20</xdr:col>
      <xdr:colOff>38100</xdr:colOff>
      <xdr:row>34</xdr:row>
      <xdr:rowOff>17678</xdr:rowOff>
    </xdr:to>
    <xdr:sp macro="" textlink="">
      <xdr:nvSpPr>
        <xdr:cNvPr id="80" name="楕円 79"/>
        <xdr:cNvSpPr/>
      </xdr:nvSpPr>
      <xdr:spPr>
        <a:xfrm>
          <a:off x="3746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34205</xdr:rowOff>
    </xdr:from>
    <xdr:ext cx="469744" cy="259045"/>
    <xdr:sp macro="" textlink="">
      <xdr:nvSpPr>
        <xdr:cNvPr id="81" name="テキスト ボックス 80"/>
        <xdr:cNvSpPr txBox="1"/>
      </xdr:nvSpPr>
      <xdr:spPr>
        <a:xfrm>
          <a:off x="3562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90729</xdr:rowOff>
    </xdr:from>
    <xdr:to>
      <xdr:col>15</xdr:col>
      <xdr:colOff>101600</xdr:colOff>
      <xdr:row>34</xdr:row>
      <xdr:rowOff>20879</xdr:rowOff>
    </xdr:to>
    <xdr:sp macro="" textlink="">
      <xdr:nvSpPr>
        <xdr:cNvPr id="82" name="楕円 81"/>
        <xdr:cNvSpPr/>
      </xdr:nvSpPr>
      <xdr:spPr>
        <a:xfrm>
          <a:off x="28575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37406</xdr:rowOff>
    </xdr:from>
    <xdr:ext cx="469744" cy="259045"/>
    <xdr:sp macro="" textlink="">
      <xdr:nvSpPr>
        <xdr:cNvPr id="83" name="テキスト ボックス 82"/>
        <xdr:cNvSpPr txBox="1"/>
      </xdr:nvSpPr>
      <xdr:spPr>
        <a:xfrm>
          <a:off x="2673428" y="55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89357</xdr:rowOff>
    </xdr:from>
    <xdr:to>
      <xdr:col>10</xdr:col>
      <xdr:colOff>165100</xdr:colOff>
      <xdr:row>34</xdr:row>
      <xdr:rowOff>19507</xdr:rowOff>
    </xdr:to>
    <xdr:sp macro="" textlink="">
      <xdr:nvSpPr>
        <xdr:cNvPr id="84" name="楕円 83"/>
        <xdr:cNvSpPr/>
      </xdr:nvSpPr>
      <xdr:spPr>
        <a:xfrm>
          <a:off x="1968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36034</xdr:rowOff>
    </xdr:from>
    <xdr:ext cx="469744" cy="259045"/>
    <xdr:sp macro="" textlink="">
      <xdr:nvSpPr>
        <xdr:cNvPr id="85" name="テキスト ボックス 84"/>
        <xdr:cNvSpPr txBox="1"/>
      </xdr:nvSpPr>
      <xdr:spPr>
        <a:xfrm>
          <a:off x="1784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140564</xdr:rowOff>
    </xdr:from>
    <xdr:to>
      <xdr:col>6</xdr:col>
      <xdr:colOff>38100</xdr:colOff>
      <xdr:row>34</xdr:row>
      <xdr:rowOff>70714</xdr:rowOff>
    </xdr:to>
    <xdr:sp macro="" textlink="">
      <xdr:nvSpPr>
        <xdr:cNvPr id="86" name="楕円 85"/>
        <xdr:cNvSpPr/>
      </xdr:nvSpPr>
      <xdr:spPr>
        <a:xfrm>
          <a:off x="1079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87241</xdr:rowOff>
    </xdr:from>
    <xdr:ext cx="469744" cy="259045"/>
    <xdr:sp macro="" textlink="">
      <xdr:nvSpPr>
        <xdr:cNvPr id="87" name="テキスト ボックス 86"/>
        <xdr:cNvSpPr txBox="1"/>
      </xdr:nvSpPr>
      <xdr:spPr>
        <a:xfrm>
          <a:off x="895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23876</xdr:rowOff>
    </xdr:from>
    <xdr:to>
      <xdr:col>24</xdr:col>
      <xdr:colOff>63500</xdr:colOff>
      <xdr:row>58</xdr:row>
      <xdr:rowOff>63185</xdr:rowOff>
    </xdr:to>
    <xdr:cxnSp macro="">
      <xdr:nvCxnSpPr>
        <xdr:cNvPr id="119" name="直線コネクタ 118"/>
        <xdr:cNvCxnSpPr/>
      </xdr:nvCxnSpPr>
      <xdr:spPr>
        <a:xfrm flipV="1">
          <a:off x="3797300" y="9967976"/>
          <a:ext cx="838200" cy="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126430</xdr:rowOff>
    </xdr:from>
    <xdr:to>
      <xdr:col>19</xdr:col>
      <xdr:colOff>177800</xdr:colOff>
      <xdr:row>58</xdr:row>
      <xdr:rowOff>63185</xdr:rowOff>
    </xdr:to>
    <xdr:cxnSp macro="">
      <xdr:nvCxnSpPr>
        <xdr:cNvPr id="122" name="直線コネクタ 121"/>
        <xdr:cNvCxnSpPr/>
      </xdr:nvCxnSpPr>
      <xdr:spPr>
        <a:xfrm>
          <a:off x="2908300" y="9899080"/>
          <a:ext cx="88900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8767</xdr:rowOff>
    </xdr:from>
    <xdr:to>
      <xdr:col>15</xdr:col>
      <xdr:colOff>50800</xdr:colOff>
      <xdr:row>57</xdr:row>
      <xdr:rowOff>126430</xdr:rowOff>
    </xdr:to>
    <xdr:cxnSp macro="">
      <xdr:nvCxnSpPr>
        <xdr:cNvPr id="125" name="直線コネクタ 124"/>
        <xdr:cNvCxnSpPr/>
      </xdr:nvCxnSpPr>
      <xdr:spPr>
        <a:xfrm>
          <a:off x="2019300" y="9781417"/>
          <a:ext cx="889000" cy="1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8767</xdr:rowOff>
    </xdr:from>
    <xdr:to>
      <xdr:col>10</xdr:col>
      <xdr:colOff>114300</xdr:colOff>
      <xdr:row>57</xdr:row>
      <xdr:rowOff>147146</xdr:rowOff>
    </xdr:to>
    <xdr:cxnSp macro="">
      <xdr:nvCxnSpPr>
        <xdr:cNvPr id="128" name="直線コネクタ 127"/>
        <xdr:cNvCxnSpPr/>
      </xdr:nvCxnSpPr>
      <xdr:spPr>
        <a:xfrm flipV="1">
          <a:off x="1130300" y="9781417"/>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144526</xdr:rowOff>
    </xdr:from>
    <xdr:to>
      <xdr:col>24</xdr:col>
      <xdr:colOff>114300</xdr:colOff>
      <xdr:row>58</xdr:row>
      <xdr:rowOff>74676</xdr:rowOff>
    </xdr:to>
    <xdr:sp macro="" textlink="">
      <xdr:nvSpPr>
        <xdr:cNvPr id="138" name="楕円 137"/>
        <xdr:cNvSpPr/>
      </xdr:nvSpPr>
      <xdr:spPr>
        <a:xfrm>
          <a:off x="4584700" y="99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122953</xdr:rowOff>
    </xdr:from>
    <xdr:ext cx="534377" cy="259045"/>
    <xdr:sp macro="" textlink="">
      <xdr:nvSpPr>
        <xdr:cNvPr id="139" name="総務費該当値テキスト"/>
        <xdr:cNvSpPr txBox="1"/>
      </xdr:nvSpPr>
      <xdr:spPr>
        <a:xfrm>
          <a:off x="4686300" y="98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12385</xdr:rowOff>
    </xdr:from>
    <xdr:to>
      <xdr:col>20</xdr:col>
      <xdr:colOff>38100</xdr:colOff>
      <xdr:row>58</xdr:row>
      <xdr:rowOff>113985</xdr:rowOff>
    </xdr:to>
    <xdr:sp macro="" textlink="">
      <xdr:nvSpPr>
        <xdr:cNvPr id="140" name="楕円 139"/>
        <xdr:cNvSpPr/>
      </xdr:nvSpPr>
      <xdr:spPr>
        <a:xfrm>
          <a:off x="3746500" y="99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105112</xdr:rowOff>
    </xdr:from>
    <xdr:ext cx="534377" cy="259045"/>
    <xdr:sp macro="" textlink="">
      <xdr:nvSpPr>
        <xdr:cNvPr id="141" name="テキスト ボックス 140"/>
        <xdr:cNvSpPr txBox="1"/>
      </xdr:nvSpPr>
      <xdr:spPr>
        <a:xfrm>
          <a:off x="3530111" y="100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75630</xdr:rowOff>
    </xdr:from>
    <xdr:to>
      <xdr:col>15</xdr:col>
      <xdr:colOff>101600</xdr:colOff>
      <xdr:row>58</xdr:row>
      <xdr:rowOff>5780</xdr:rowOff>
    </xdr:to>
    <xdr:sp macro="" textlink="">
      <xdr:nvSpPr>
        <xdr:cNvPr id="142" name="楕円 141"/>
        <xdr:cNvSpPr/>
      </xdr:nvSpPr>
      <xdr:spPr>
        <a:xfrm>
          <a:off x="2857500" y="98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168357</xdr:rowOff>
    </xdr:from>
    <xdr:ext cx="534377" cy="259045"/>
    <xdr:sp macro="" textlink="">
      <xdr:nvSpPr>
        <xdr:cNvPr id="143" name="テキスト ボックス 142"/>
        <xdr:cNvSpPr txBox="1"/>
      </xdr:nvSpPr>
      <xdr:spPr>
        <a:xfrm>
          <a:off x="2641111" y="99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129417</xdr:rowOff>
    </xdr:from>
    <xdr:to>
      <xdr:col>10</xdr:col>
      <xdr:colOff>165100</xdr:colOff>
      <xdr:row>57</xdr:row>
      <xdr:rowOff>59567</xdr:rowOff>
    </xdr:to>
    <xdr:sp macro="" textlink="">
      <xdr:nvSpPr>
        <xdr:cNvPr id="144" name="楕円 143"/>
        <xdr:cNvSpPr/>
      </xdr:nvSpPr>
      <xdr:spPr>
        <a:xfrm>
          <a:off x="1968500" y="97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50694</xdr:rowOff>
    </xdr:from>
    <xdr:ext cx="534377" cy="259045"/>
    <xdr:sp macro="" textlink="">
      <xdr:nvSpPr>
        <xdr:cNvPr id="145" name="テキスト ボックス 144"/>
        <xdr:cNvSpPr txBox="1"/>
      </xdr:nvSpPr>
      <xdr:spPr>
        <a:xfrm>
          <a:off x="1752111" y="98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96346</xdr:rowOff>
    </xdr:from>
    <xdr:to>
      <xdr:col>6</xdr:col>
      <xdr:colOff>38100</xdr:colOff>
      <xdr:row>58</xdr:row>
      <xdr:rowOff>26496</xdr:rowOff>
    </xdr:to>
    <xdr:sp macro="" textlink="">
      <xdr:nvSpPr>
        <xdr:cNvPr id="146" name="楕円 145"/>
        <xdr:cNvSpPr/>
      </xdr:nvSpPr>
      <xdr:spPr>
        <a:xfrm>
          <a:off x="1079500" y="98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17623</xdr:rowOff>
    </xdr:from>
    <xdr:ext cx="534377" cy="259045"/>
    <xdr:sp macro="" textlink="">
      <xdr:nvSpPr>
        <xdr:cNvPr id="147" name="テキスト ボックス 146"/>
        <xdr:cNvSpPr txBox="1"/>
      </xdr:nvSpPr>
      <xdr:spPr>
        <a:xfrm>
          <a:off x="863111" y="99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11595</xdr:rowOff>
    </xdr:from>
    <xdr:to>
      <xdr:col>24</xdr:col>
      <xdr:colOff>63500</xdr:colOff>
      <xdr:row>78</xdr:row>
      <xdr:rowOff>64860</xdr:rowOff>
    </xdr:to>
    <xdr:cxnSp macro="">
      <xdr:nvCxnSpPr>
        <xdr:cNvPr id="177" name="直線コネクタ 176"/>
        <xdr:cNvCxnSpPr/>
      </xdr:nvCxnSpPr>
      <xdr:spPr>
        <a:xfrm flipV="1">
          <a:off x="3797300" y="13384695"/>
          <a:ext cx="8382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64860</xdr:rowOff>
    </xdr:from>
    <xdr:to>
      <xdr:col>19</xdr:col>
      <xdr:colOff>177800</xdr:colOff>
      <xdr:row>78</xdr:row>
      <xdr:rowOff>68605</xdr:rowOff>
    </xdr:to>
    <xdr:cxnSp macro="">
      <xdr:nvCxnSpPr>
        <xdr:cNvPr id="180" name="直線コネクタ 179"/>
        <xdr:cNvCxnSpPr/>
      </xdr:nvCxnSpPr>
      <xdr:spPr>
        <a:xfrm flipV="1">
          <a:off x="2908300" y="1343796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68605</xdr:rowOff>
    </xdr:from>
    <xdr:to>
      <xdr:col>15</xdr:col>
      <xdr:colOff>50800</xdr:colOff>
      <xdr:row>78</xdr:row>
      <xdr:rowOff>83629</xdr:rowOff>
    </xdr:to>
    <xdr:cxnSp macro="">
      <xdr:nvCxnSpPr>
        <xdr:cNvPr id="183" name="直線コネクタ 182"/>
        <xdr:cNvCxnSpPr/>
      </xdr:nvCxnSpPr>
      <xdr:spPr>
        <a:xfrm flipV="1">
          <a:off x="2019300" y="13441705"/>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83629</xdr:rowOff>
    </xdr:from>
    <xdr:to>
      <xdr:col>10</xdr:col>
      <xdr:colOff>114300</xdr:colOff>
      <xdr:row>78</xdr:row>
      <xdr:rowOff>158114</xdr:rowOff>
    </xdr:to>
    <xdr:cxnSp macro="">
      <xdr:nvCxnSpPr>
        <xdr:cNvPr id="186" name="直線コネクタ 185"/>
        <xdr:cNvCxnSpPr/>
      </xdr:nvCxnSpPr>
      <xdr:spPr>
        <a:xfrm flipV="1">
          <a:off x="1130300" y="13456729"/>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132245</xdr:rowOff>
    </xdr:from>
    <xdr:to>
      <xdr:col>24</xdr:col>
      <xdr:colOff>114300</xdr:colOff>
      <xdr:row>78</xdr:row>
      <xdr:rowOff>62395</xdr:rowOff>
    </xdr:to>
    <xdr:sp macro="" textlink="">
      <xdr:nvSpPr>
        <xdr:cNvPr id="196" name="楕円 195"/>
        <xdr:cNvSpPr/>
      </xdr:nvSpPr>
      <xdr:spPr>
        <a:xfrm>
          <a:off x="45847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110672</xdr:rowOff>
    </xdr:from>
    <xdr:ext cx="599010" cy="259045"/>
    <xdr:sp macro="" textlink="">
      <xdr:nvSpPr>
        <xdr:cNvPr id="197" name="民生費該当値テキスト"/>
        <xdr:cNvSpPr txBox="1"/>
      </xdr:nvSpPr>
      <xdr:spPr>
        <a:xfrm>
          <a:off x="4686300" y="1331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14060</xdr:rowOff>
    </xdr:from>
    <xdr:to>
      <xdr:col>20</xdr:col>
      <xdr:colOff>38100</xdr:colOff>
      <xdr:row>78</xdr:row>
      <xdr:rowOff>115660</xdr:rowOff>
    </xdr:to>
    <xdr:sp macro="" textlink="">
      <xdr:nvSpPr>
        <xdr:cNvPr id="198" name="楕円 197"/>
        <xdr:cNvSpPr/>
      </xdr:nvSpPr>
      <xdr:spPr>
        <a:xfrm>
          <a:off x="3746500" y="133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106787</xdr:rowOff>
    </xdr:from>
    <xdr:ext cx="599010" cy="259045"/>
    <xdr:sp macro="" textlink="">
      <xdr:nvSpPr>
        <xdr:cNvPr id="199" name="テキスト ボックス 198"/>
        <xdr:cNvSpPr txBox="1"/>
      </xdr:nvSpPr>
      <xdr:spPr>
        <a:xfrm>
          <a:off x="3497795" y="1347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17805</xdr:rowOff>
    </xdr:from>
    <xdr:to>
      <xdr:col>15</xdr:col>
      <xdr:colOff>101600</xdr:colOff>
      <xdr:row>78</xdr:row>
      <xdr:rowOff>119405</xdr:rowOff>
    </xdr:to>
    <xdr:sp macro="" textlink="">
      <xdr:nvSpPr>
        <xdr:cNvPr id="200" name="楕円 199"/>
        <xdr:cNvSpPr/>
      </xdr:nvSpPr>
      <xdr:spPr>
        <a:xfrm>
          <a:off x="2857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110532</xdr:rowOff>
    </xdr:from>
    <xdr:ext cx="599010" cy="259045"/>
    <xdr:sp macro="" textlink="">
      <xdr:nvSpPr>
        <xdr:cNvPr id="201" name="テキスト ボックス 200"/>
        <xdr:cNvSpPr txBox="1"/>
      </xdr:nvSpPr>
      <xdr:spPr>
        <a:xfrm>
          <a:off x="2608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32829</xdr:rowOff>
    </xdr:from>
    <xdr:to>
      <xdr:col>10</xdr:col>
      <xdr:colOff>165100</xdr:colOff>
      <xdr:row>78</xdr:row>
      <xdr:rowOff>134429</xdr:rowOff>
    </xdr:to>
    <xdr:sp macro="" textlink="">
      <xdr:nvSpPr>
        <xdr:cNvPr id="202" name="楕円 201"/>
        <xdr:cNvSpPr/>
      </xdr:nvSpPr>
      <xdr:spPr>
        <a:xfrm>
          <a:off x="1968500" y="13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125556</xdr:rowOff>
    </xdr:from>
    <xdr:ext cx="599010" cy="259045"/>
    <xdr:sp macro="" textlink="">
      <xdr:nvSpPr>
        <xdr:cNvPr id="203" name="テキスト ボックス 202"/>
        <xdr:cNvSpPr txBox="1"/>
      </xdr:nvSpPr>
      <xdr:spPr>
        <a:xfrm>
          <a:off x="1719795" y="134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107314</xdr:rowOff>
    </xdr:from>
    <xdr:to>
      <xdr:col>6</xdr:col>
      <xdr:colOff>38100</xdr:colOff>
      <xdr:row>79</xdr:row>
      <xdr:rowOff>37464</xdr:rowOff>
    </xdr:to>
    <xdr:sp macro="" textlink="">
      <xdr:nvSpPr>
        <xdr:cNvPr id="204" name="楕円 203"/>
        <xdr:cNvSpPr/>
      </xdr:nvSpPr>
      <xdr:spPr>
        <a:xfrm>
          <a:off x="1079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28591</xdr:rowOff>
    </xdr:from>
    <xdr:ext cx="599010" cy="259045"/>
    <xdr:sp macro="" textlink="">
      <xdr:nvSpPr>
        <xdr:cNvPr id="205" name="テキスト ボックス 204"/>
        <xdr:cNvSpPr txBox="1"/>
      </xdr:nvSpPr>
      <xdr:spPr>
        <a:xfrm>
          <a:off x="830795" y="1357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109410</xdr:rowOff>
    </xdr:from>
    <xdr:to>
      <xdr:col>24</xdr:col>
      <xdr:colOff>63500</xdr:colOff>
      <xdr:row>98</xdr:row>
      <xdr:rowOff>4387</xdr:rowOff>
    </xdr:to>
    <xdr:cxnSp macro="">
      <xdr:nvCxnSpPr>
        <xdr:cNvPr id="235" name="直線コネクタ 234"/>
        <xdr:cNvCxnSpPr/>
      </xdr:nvCxnSpPr>
      <xdr:spPr>
        <a:xfrm flipV="1">
          <a:off x="3797300" y="16740060"/>
          <a:ext cx="8382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4387</xdr:rowOff>
    </xdr:from>
    <xdr:to>
      <xdr:col>19</xdr:col>
      <xdr:colOff>177800</xdr:colOff>
      <xdr:row>98</xdr:row>
      <xdr:rowOff>13494</xdr:rowOff>
    </xdr:to>
    <xdr:cxnSp macro="">
      <xdr:nvCxnSpPr>
        <xdr:cNvPr id="238" name="直線コネクタ 237"/>
        <xdr:cNvCxnSpPr/>
      </xdr:nvCxnSpPr>
      <xdr:spPr>
        <a:xfrm flipV="1">
          <a:off x="2908300" y="16806487"/>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101828</xdr:rowOff>
    </xdr:from>
    <xdr:to>
      <xdr:col>15</xdr:col>
      <xdr:colOff>50800</xdr:colOff>
      <xdr:row>98</xdr:row>
      <xdr:rowOff>13494</xdr:rowOff>
    </xdr:to>
    <xdr:cxnSp macro="">
      <xdr:nvCxnSpPr>
        <xdr:cNvPr id="241" name="直線コネクタ 240"/>
        <xdr:cNvCxnSpPr/>
      </xdr:nvCxnSpPr>
      <xdr:spPr>
        <a:xfrm>
          <a:off x="2019300" y="16732478"/>
          <a:ext cx="889000" cy="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101828</xdr:rowOff>
    </xdr:from>
    <xdr:to>
      <xdr:col>10</xdr:col>
      <xdr:colOff>114300</xdr:colOff>
      <xdr:row>97</xdr:row>
      <xdr:rowOff>137109</xdr:rowOff>
    </xdr:to>
    <xdr:cxnSp macro="">
      <xdr:nvCxnSpPr>
        <xdr:cNvPr id="244" name="直線コネクタ 243"/>
        <xdr:cNvCxnSpPr/>
      </xdr:nvCxnSpPr>
      <xdr:spPr>
        <a:xfrm flipV="1">
          <a:off x="1130300" y="16732478"/>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58610</xdr:rowOff>
    </xdr:from>
    <xdr:to>
      <xdr:col>24</xdr:col>
      <xdr:colOff>114300</xdr:colOff>
      <xdr:row>97</xdr:row>
      <xdr:rowOff>160210</xdr:rowOff>
    </xdr:to>
    <xdr:sp macro="" textlink="">
      <xdr:nvSpPr>
        <xdr:cNvPr id="254" name="楕円 253"/>
        <xdr:cNvSpPr/>
      </xdr:nvSpPr>
      <xdr:spPr>
        <a:xfrm>
          <a:off x="4584700" y="16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37037</xdr:rowOff>
    </xdr:from>
    <xdr:ext cx="534377" cy="259045"/>
    <xdr:sp macro="" textlink="">
      <xdr:nvSpPr>
        <xdr:cNvPr id="255" name="衛生費該当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125037</xdr:rowOff>
    </xdr:from>
    <xdr:to>
      <xdr:col>20</xdr:col>
      <xdr:colOff>38100</xdr:colOff>
      <xdr:row>98</xdr:row>
      <xdr:rowOff>55187</xdr:rowOff>
    </xdr:to>
    <xdr:sp macro="" textlink="">
      <xdr:nvSpPr>
        <xdr:cNvPr id="256" name="楕円 255"/>
        <xdr:cNvSpPr/>
      </xdr:nvSpPr>
      <xdr:spPr>
        <a:xfrm>
          <a:off x="3746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46314</xdr:rowOff>
    </xdr:from>
    <xdr:ext cx="534377" cy="259045"/>
    <xdr:sp macro="" textlink="">
      <xdr:nvSpPr>
        <xdr:cNvPr id="257" name="テキスト ボックス 256"/>
        <xdr:cNvSpPr txBox="1"/>
      </xdr:nvSpPr>
      <xdr:spPr>
        <a:xfrm>
          <a:off x="3530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134144</xdr:rowOff>
    </xdr:from>
    <xdr:to>
      <xdr:col>15</xdr:col>
      <xdr:colOff>101600</xdr:colOff>
      <xdr:row>98</xdr:row>
      <xdr:rowOff>64294</xdr:rowOff>
    </xdr:to>
    <xdr:sp macro="" textlink="">
      <xdr:nvSpPr>
        <xdr:cNvPr id="258" name="楕円 257"/>
        <xdr:cNvSpPr/>
      </xdr:nvSpPr>
      <xdr:spPr>
        <a:xfrm>
          <a:off x="2857500" y="167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55421</xdr:rowOff>
    </xdr:from>
    <xdr:ext cx="534377" cy="259045"/>
    <xdr:sp macro="" textlink="">
      <xdr:nvSpPr>
        <xdr:cNvPr id="259" name="テキスト ボックス 258"/>
        <xdr:cNvSpPr txBox="1"/>
      </xdr:nvSpPr>
      <xdr:spPr>
        <a:xfrm>
          <a:off x="2641111" y="168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51028</xdr:rowOff>
    </xdr:from>
    <xdr:to>
      <xdr:col>10</xdr:col>
      <xdr:colOff>165100</xdr:colOff>
      <xdr:row>97</xdr:row>
      <xdr:rowOff>152628</xdr:rowOff>
    </xdr:to>
    <xdr:sp macro="" textlink="">
      <xdr:nvSpPr>
        <xdr:cNvPr id="260" name="楕円 259"/>
        <xdr:cNvSpPr/>
      </xdr:nvSpPr>
      <xdr:spPr>
        <a:xfrm>
          <a:off x="1968500" y="166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143755</xdr:rowOff>
    </xdr:from>
    <xdr:ext cx="534377" cy="259045"/>
    <xdr:sp macro="" textlink="">
      <xdr:nvSpPr>
        <xdr:cNvPr id="261" name="テキスト ボックス 260"/>
        <xdr:cNvSpPr txBox="1"/>
      </xdr:nvSpPr>
      <xdr:spPr>
        <a:xfrm>
          <a:off x="1752111" y="167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86309</xdr:rowOff>
    </xdr:from>
    <xdr:to>
      <xdr:col>6</xdr:col>
      <xdr:colOff>38100</xdr:colOff>
      <xdr:row>98</xdr:row>
      <xdr:rowOff>16459</xdr:rowOff>
    </xdr:to>
    <xdr:sp macro="" textlink="">
      <xdr:nvSpPr>
        <xdr:cNvPr id="262" name="楕円 261"/>
        <xdr:cNvSpPr/>
      </xdr:nvSpPr>
      <xdr:spPr>
        <a:xfrm>
          <a:off x="1079500" y="167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7586</xdr:rowOff>
    </xdr:from>
    <xdr:ext cx="534377" cy="259045"/>
    <xdr:sp macro="" textlink="">
      <xdr:nvSpPr>
        <xdr:cNvPr id="263" name="テキスト ボックス 262"/>
        <xdr:cNvSpPr txBox="1"/>
      </xdr:nvSpPr>
      <xdr:spPr>
        <a:xfrm>
          <a:off x="863111"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43307</xdr:rowOff>
    </xdr:to>
    <xdr:cxnSp macro="">
      <xdr:nvCxnSpPr>
        <xdr:cNvPr id="292" name="直線コネクタ 291"/>
        <xdr:cNvCxnSpPr/>
      </xdr:nvCxnSpPr>
      <xdr:spPr>
        <a:xfrm flipV="1">
          <a:off x="9639300" y="67294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5" name="直線コネクタ 294"/>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43307</xdr:rowOff>
    </xdr:to>
    <xdr:cxnSp macro="">
      <xdr:nvCxnSpPr>
        <xdr:cNvPr id="298" name="直線コネクタ 297"/>
        <xdr:cNvCxnSpPr/>
      </xdr:nvCxnSpPr>
      <xdr:spPr>
        <a:xfrm>
          <a:off x="7861300" y="67290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127127</xdr:rowOff>
    </xdr:from>
    <xdr:to>
      <xdr:col>41</xdr:col>
      <xdr:colOff>50800</xdr:colOff>
      <xdr:row>39</xdr:row>
      <xdr:rowOff>42545</xdr:rowOff>
    </xdr:to>
    <xdr:cxnSp macro="">
      <xdr:nvCxnSpPr>
        <xdr:cNvPr id="301" name="直線コネクタ 300"/>
        <xdr:cNvCxnSpPr/>
      </xdr:nvCxnSpPr>
      <xdr:spPr>
        <a:xfrm>
          <a:off x="6972300" y="6299327"/>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11" name="楕円 310"/>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2"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3" name="楕円 312"/>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4" name="テキスト ボックス 313"/>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5" name="楕円 314"/>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6" name="テキスト ボックス 315"/>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8" name="テキスト ボックス 317"/>
        <xdr:cNvSpPr txBox="1"/>
      </xdr:nvSpPr>
      <xdr:spPr>
        <a:xfrm>
          <a:off x="773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76327</xdr:rowOff>
    </xdr:from>
    <xdr:to>
      <xdr:col>36</xdr:col>
      <xdr:colOff>165100</xdr:colOff>
      <xdr:row>37</xdr:row>
      <xdr:rowOff>6477</xdr:rowOff>
    </xdr:to>
    <xdr:sp macro="" textlink="">
      <xdr:nvSpPr>
        <xdr:cNvPr id="319" name="楕円 318"/>
        <xdr:cNvSpPr/>
      </xdr:nvSpPr>
      <xdr:spPr>
        <a:xfrm>
          <a:off x="6921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169054</xdr:rowOff>
    </xdr:from>
    <xdr:ext cx="469744" cy="259045"/>
    <xdr:sp macro="" textlink="">
      <xdr:nvSpPr>
        <xdr:cNvPr id="320" name="テキスト ボックス 319"/>
        <xdr:cNvSpPr txBox="1"/>
      </xdr:nvSpPr>
      <xdr:spPr>
        <a:xfrm>
          <a:off x="6737428"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60395</xdr:rowOff>
    </xdr:from>
    <xdr:to>
      <xdr:col>55</xdr:col>
      <xdr:colOff>0</xdr:colOff>
      <xdr:row>57</xdr:row>
      <xdr:rowOff>64376</xdr:rowOff>
    </xdr:to>
    <xdr:cxnSp macro="">
      <xdr:nvCxnSpPr>
        <xdr:cNvPr id="349" name="直線コネクタ 348"/>
        <xdr:cNvCxnSpPr/>
      </xdr:nvCxnSpPr>
      <xdr:spPr>
        <a:xfrm>
          <a:off x="9639300" y="9833045"/>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24067</xdr:rowOff>
    </xdr:from>
    <xdr:to>
      <xdr:col>50</xdr:col>
      <xdr:colOff>114300</xdr:colOff>
      <xdr:row>57</xdr:row>
      <xdr:rowOff>60395</xdr:rowOff>
    </xdr:to>
    <xdr:cxnSp macro="">
      <xdr:nvCxnSpPr>
        <xdr:cNvPr id="352" name="直線コネクタ 351"/>
        <xdr:cNvCxnSpPr/>
      </xdr:nvCxnSpPr>
      <xdr:spPr>
        <a:xfrm>
          <a:off x="8750300" y="979671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149758</xdr:rowOff>
    </xdr:from>
    <xdr:to>
      <xdr:col>45</xdr:col>
      <xdr:colOff>177800</xdr:colOff>
      <xdr:row>57</xdr:row>
      <xdr:rowOff>24067</xdr:rowOff>
    </xdr:to>
    <xdr:cxnSp macro="">
      <xdr:nvCxnSpPr>
        <xdr:cNvPr id="355" name="直線コネクタ 354"/>
        <xdr:cNvCxnSpPr/>
      </xdr:nvCxnSpPr>
      <xdr:spPr>
        <a:xfrm>
          <a:off x="7861300" y="9750958"/>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38106</xdr:rowOff>
    </xdr:from>
    <xdr:to>
      <xdr:col>41</xdr:col>
      <xdr:colOff>50800</xdr:colOff>
      <xdr:row>56</xdr:row>
      <xdr:rowOff>149758</xdr:rowOff>
    </xdr:to>
    <xdr:cxnSp macro="">
      <xdr:nvCxnSpPr>
        <xdr:cNvPr id="358" name="直線コネクタ 357"/>
        <xdr:cNvCxnSpPr/>
      </xdr:nvCxnSpPr>
      <xdr:spPr>
        <a:xfrm>
          <a:off x="6972300" y="9639306"/>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13576</xdr:rowOff>
    </xdr:from>
    <xdr:to>
      <xdr:col>55</xdr:col>
      <xdr:colOff>50800</xdr:colOff>
      <xdr:row>57</xdr:row>
      <xdr:rowOff>115176</xdr:rowOff>
    </xdr:to>
    <xdr:sp macro="" textlink="">
      <xdr:nvSpPr>
        <xdr:cNvPr id="368" name="楕円 367"/>
        <xdr:cNvSpPr/>
      </xdr:nvSpPr>
      <xdr:spPr>
        <a:xfrm>
          <a:off x="104267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163453</xdr:rowOff>
    </xdr:from>
    <xdr:ext cx="534377" cy="259045"/>
    <xdr:sp macro="" textlink="">
      <xdr:nvSpPr>
        <xdr:cNvPr id="369" name="農林水産業費該当値テキスト"/>
        <xdr:cNvSpPr txBox="1"/>
      </xdr:nvSpPr>
      <xdr:spPr>
        <a:xfrm>
          <a:off x="10528300" y="97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9595</xdr:rowOff>
    </xdr:from>
    <xdr:to>
      <xdr:col>50</xdr:col>
      <xdr:colOff>165100</xdr:colOff>
      <xdr:row>57</xdr:row>
      <xdr:rowOff>111195</xdr:rowOff>
    </xdr:to>
    <xdr:sp macro="" textlink="">
      <xdr:nvSpPr>
        <xdr:cNvPr id="370" name="楕円 369"/>
        <xdr:cNvSpPr/>
      </xdr:nvSpPr>
      <xdr:spPr>
        <a:xfrm>
          <a:off x="9588500" y="9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102322</xdr:rowOff>
    </xdr:from>
    <xdr:ext cx="534377" cy="259045"/>
    <xdr:sp macro="" textlink="">
      <xdr:nvSpPr>
        <xdr:cNvPr id="371" name="テキスト ボックス 370"/>
        <xdr:cNvSpPr txBox="1"/>
      </xdr:nvSpPr>
      <xdr:spPr>
        <a:xfrm>
          <a:off x="9372111" y="98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144717</xdr:rowOff>
    </xdr:from>
    <xdr:to>
      <xdr:col>46</xdr:col>
      <xdr:colOff>38100</xdr:colOff>
      <xdr:row>57</xdr:row>
      <xdr:rowOff>74867</xdr:rowOff>
    </xdr:to>
    <xdr:sp macro="" textlink="">
      <xdr:nvSpPr>
        <xdr:cNvPr id="372" name="楕円 371"/>
        <xdr:cNvSpPr/>
      </xdr:nvSpPr>
      <xdr:spPr>
        <a:xfrm>
          <a:off x="86995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65994</xdr:rowOff>
    </xdr:from>
    <xdr:ext cx="534377" cy="259045"/>
    <xdr:sp macro="" textlink="">
      <xdr:nvSpPr>
        <xdr:cNvPr id="373" name="テキスト ボックス 372"/>
        <xdr:cNvSpPr txBox="1"/>
      </xdr:nvSpPr>
      <xdr:spPr>
        <a:xfrm>
          <a:off x="8483111" y="98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98958</xdr:rowOff>
    </xdr:from>
    <xdr:to>
      <xdr:col>41</xdr:col>
      <xdr:colOff>101600</xdr:colOff>
      <xdr:row>57</xdr:row>
      <xdr:rowOff>29108</xdr:rowOff>
    </xdr:to>
    <xdr:sp macro="" textlink="">
      <xdr:nvSpPr>
        <xdr:cNvPr id="374" name="楕円 373"/>
        <xdr:cNvSpPr/>
      </xdr:nvSpPr>
      <xdr:spPr>
        <a:xfrm>
          <a:off x="7810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20235</xdr:rowOff>
    </xdr:from>
    <xdr:ext cx="534377" cy="259045"/>
    <xdr:sp macro="" textlink="">
      <xdr:nvSpPr>
        <xdr:cNvPr id="375" name="テキスト ボックス 374"/>
        <xdr:cNvSpPr txBox="1"/>
      </xdr:nvSpPr>
      <xdr:spPr>
        <a:xfrm>
          <a:off x="7594111" y="97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158756</xdr:rowOff>
    </xdr:from>
    <xdr:to>
      <xdr:col>36</xdr:col>
      <xdr:colOff>165100</xdr:colOff>
      <xdr:row>56</xdr:row>
      <xdr:rowOff>88906</xdr:rowOff>
    </xdr:to>
    <xdr:sp macro="" textlink="">
      <xdr:nvSpPr>
        <xdr:cNvPr id="376" name="楕円 375"/>
        <xdr:cNvSpPr/>
      </xdr:nvSpPr>
      <xdr:spPr>
        <a:xfrm>
          <a:off x="6921500" y="9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105433</xdr:rowOff>
    </xdr:from>
    <xdr:ext cx="534377" cy="259045"/>
    <xdr:sp macro="" textlink="">
      <xdr:nvSpPr>
        <xdr:cNvPr id="377" name="テキスト ボックス 376"/>
        <xdr:cNvSpPr txBox="1"/>
      </xdr:nvSpPr>
      <xdr:spPr>
        <a:xfrm>
          <a:off x="6705111" y="9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115773</xdr:rowOff>
    </xdr:from>
    <xdr:to>
      <xdr:col>55</xdr:col>
      <xdr:colOff>0</xdr:colOff>
      <xdr:row>78</xdr:row>
      <xdr:rowOff>118459</xdr:rowOff>
    </xdr:to>
    <xdr:cxnSp macro="">
      <xdr:nvCxnSpPr>
        <xdr:cNvPr id="406" name="直線コネクタ 405"/>
        <xdr:cNvCxnSpPr/>
      </xdr:nvCxnSpPr>
      <xdr:spPr>
        <a:xfrm>
          <a:off x="9639300" y="13488873"/>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115773</xdr:rowOff>
    </xdr:from>
    <xdr:to>
      <xdr:col>50</xdr:col>
      <xdr:colOff>114300</xdr:colOff>
      <xdr:row>78</xdr:row>
      <xdr:rowOff>120822</xdr:rowOff>
    </xdr:to>
    <xdr:cxnSp macro="">
      <xdr:nvCxnSpPr>
        <xdr:cNvPr id="409" name="直線コネクタ 408"/>
        <xdr:cNvCxnSpPr/>
      </xdr:nvCxnSpPr>
      <xdr:spPr>
        <a:xfrm flipV="1">
          <a:off x="8750300" y="13488873"/>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120822</xdr:rowOff>
    </xdr:from>
    <xdr:to>
      <xdr:col>45</xdr:col>
      <xdr:colOff>177800</xdr:colOff>
      <xdr:row>78</xdr:row>
      <xdr:rowOff>122670</xdr:rowOff>
    </xdr:to>
    <xdr:cxnSp macro="">
      <xdr:nvCxnSpPr>
        <xdr:cNvPr id="412" name="直線コネクタ 411"/>
        <xdr:cNvCxnSpPr/>
      </xdr:nvCxnSpPr>
      <xdr:spPr>
        <a:xfrm flipV="1">
          <a:off x="7861300" y="13493922"/>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117050</xdr:rowOff>
    </xdr:from>
    <xdr:to>
      <xdr:col>41</xdr:col>
      <xdr:colOff>50800</xdr:colOff>
      <xdr:row>78</xdr:row>
      <xdr:rowOff>122670</xdr:rowOff>
    </xdr:to>
    <xdr:cxnSp macro="">
      <xdr:nvCxnSpPr>
        <xdr:cNvPr id="415" name="直線コネクタ 414"/>
        <xdr:cNvCxnSpPr/>
      </xdr:nvCxnSpPr>
      <xdr:spPr>
        <a:xfrm>
          <a:off x="6972300" y="13490150"/>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67659</xdr:rowOff>
    </xdr:from>
    <xdr:to>
      <xdr:col>55</xdr:col>
      <xdr:colOff>50800</xdr:colOff>
      <xdr:row>78</xdr:row>
      <xdr:rowOff>169259</xdr:rowOff>
    </xdr:to>
    <xdr:sp macro="" textlink="">
      <xdr:nvSpPr>
        <xdr:cNvPr id="425" name="楕円 424"/>
        <xdr:cNvSpPr/>
      </xdr:nvSpPr>
      <xdr:spPr>
        <a:xfrm>
          <a:off x="10426700" y="134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154036</xdr:rowOff>
    </xdr:from>
    <xdr:ext cx="469744" cy="259045"/>
    <xdr:sp macro="" textlink="">
      <xdr:nvSpPr>
        <xdr:cNvPr id="426" name="商工費該当値テキスト"/>
        <xdr:cNvSpPr txBox="1"/>
      </xdr:nvSpPr>
      <xdr:spPr>
        <a:xfrm>
          <a:off x="10528300" y="1335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64973</xdr:rowOff>
    </xdr:from>
    <xdr:to>
      <xdr:col>50</xdr:col>
      <xdr:colOff>165100</xdr:colOff>
      <xdr:row>78</xdr:row>
      <xdr:rowOff>166573</xdr:rowOff>
    </xdr:to>
    <xdr:sp macro="" textlink="">
      <xdr:nvSpPr>
        <xdr:cNvPr id="427" name="楕円 426"/>
        <xdr:cNvSpPr/>
      </xdr:nvSpPr>
      <xdr:spPr>
        <a:xfrm>
          <a:off x="9588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157700</xdr:rowOff>
    </xdr:from>
    <xdr:ext cx="469744" cy="259045"/>
    <xdr:sp macro="" textlink="">
      <xdr:nvSpPr>
        <xdr:cNvPr id="428" name="テキスト ボックス 427"/>
        <xdr:cNvSpPr txBox="1"/>
      </xdr:nvSpPr>
      <xdr:spPr>
        <a:xfrm>
          <a:off x="9404428"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70022</xdr:rowOff>
    </xdr:from>
    <xdr:to>
      <xdr:col>46</xdr:col>
      <xdr:colOff>38100</xdr:colOff>
      <xdr:row>79</xdr:row>
      <xdr:rowOff>172</xdr:rowOff>
    </xdr:to>
    <xdr:sp macro="" textlink="">
      <xdr:nvSpPr>
        <xdr:cNvPr id="429" name="楕円 428"/>
        <xdr:cNvSpPr/>
      </xdr:nvSpPr>
      <xdr:spPr>
        <a:xfrm>
          <a:off x="8699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162749</xdr:rowOff>
    </xdr:from>
    <xdr:ext cx="469744" cy="259045"/>
    <xdr:sp macro="" textlink="">
      <xdr:nvSpPr>
        <xdr:cNvPr id="430" name="テキスト ボックス 429"/>
        <xdr:cNvSpPr txBox="1"/>
      </xdr:nvSpPr>
      <xdr:spPr>
        <a:xfrm>
          <a:off x="8515428" y="135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71870</xdr:rowOff>
    </xdr:from>
    <xdr:to>
      <xdr:col>41</xdr:col>
      <xdr:colOff>101600</xdr:colOff>
      <xdr:row>79</xdr:row>
      <xdr:rowOff>2020</xdr:rowOff>
    </xdr:to>
    <xdr:sp macro="" textlink="">
      <xdr:nvSpPr>
        <xdr:cNvPr id="431" name="楕円 430"/>
        <xdr:cNvSpPr/>
      </xdr:nvSpPr>
      <xdr:spPr>
        <a:xfrm>
          <a:off x="7810500" y="134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164597</xdr:rowOff>
    </xdr:from>
    <xdr:ext cx="469744" cy="259045"/>
    <xdr:sp macro="" textlink="">
      <xdr:nvSpPr>
        <xdr:cNvPr id="432" name="テキスト ボックス 431"/>
        <xdr:cNvSpPr txBox="1"/>
      </xdr:nvSpPr>
      <xdr:spPr>
        <a:xfrm>
          <a:off x="7626428" y="135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66250</xdr:rowOff>
    </xdr:from>
    <xdr:to>
      <xdr:col>36</xdr:col>
      <xdr:colOff>165100</xdr:colOff>
      <xdr:row>78</xdr:row>
      <xdr:rowOff>167850</xdr:rowOff>
    </xdr:to>
    <xdr:sp macro="" textlink="">
      <xdr:nvSpPr>
        <xdr:cNvPr id="433" name="楕円 432"/>
        <xdr:cNvSpPr/>
      </xdr:nvSpPr>
      <xdr:spPr>
        <a:xfrm>
          <a:off x="6921500" y="13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158977</xdr:rowOff>
    </xdr:from>
    <xdr:ext cx="469744" cy="259045"/>
    <xdr:sp macro="" textlink="">
      <xdr:nvSpPr>
        <xdr:cNvPr id="434" name="テキスト ボックス 433"/>
        <xdr:cNvSpPr txBox="1"/>
      </xdr:nvSpPr>
      <xdr:spPr>
        <a:xfrm>
          <a:off x="6737428" y="135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122110</xdr:rowOff>
    </xdr:from>
    <xdr:to>
      <xdr:col>55</xdr:col>
      <xdr:colOff>0</xdr:colOff>
      <xdr:row>93</xdr:row>
      <xdr:rowOff>19241</xdr:rowOff>
    </xdr:to>
    <xdr:cxnSp macro="">
      <xdr:nvCxnSpPr>
        <xdr:cNvPr id="463" name="直線コネクタ 462"/>
        <xdr:cNvCxnSpPr/>
      </xdr:nvCxnSpPr>
      <xdr:spPr>
        <a:xfrm flipV="1">
          <a:off x="9639300" y="1589551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19241</xdr:rowOff>
    </xdr:from>
    <xdr:to>
      <xdr:col>50</xdr:col>
      <xdr:colOff>114300</xdr:colOff>
      <xdr:row>94</xdr:row>
      <xdr:rowOff>12382</xdr:rowOff>
    </xdr:to>
    <xdr:cxnSp macro="">
      <xdr:nvCxnSpPr>
        <xdr:cNvPr id="466" name="直線コネクタ 465"/>
        <xdr:cNvCxnSpPr/>
      </xdr:nvCxnSpPr>
      <xdr:spPr>
        <a:xfrm flipV="1">
          <a:off x="8750300" y="1596409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12382</xdr:rowOff>
    </xdr:from>
    <xdr:to>
      <xdr:col>45</xdr:col>
      <xdr:colOff>177800</xdr:colOff>
      <xdr:row>94</xdr:row>
      <xdr:rowOff>149861</xdr:rowOff>
    </xdr:to>
    <xdr:cxnSp macro="">
      <xdr:nvCxnSpPr>
        <xdr:cNvPr id="469" name="直線コネクタ 468"/>
        <xdr:cNvCxnSpPr/>
      </xdr:nvCxnSpPr>
      <xdr:spPr>
        <a:xfrm flipV="1">
          <a:off x="7861300" y="16128682"/>
          <a:ext cx="889000" cy="1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11455</xdr:rowOff>
    </xdr:from>
    <xdr:to>
      <xdr:col>41</xdr:col>
      <xdr:colOff>50800</xdr:colOff>
      <xdr:row>94</xdr:row>
      <xdr:rowOff>149861</xdr:rowOff>
    </xdr:to>
    <xdr:cxnSp macro="">
      <xdr:nvCxnSpPr>
        <xdr:cNvPr id="472" name="直線コネクタ 471"/>
        <xdr:cNvCxnSpPr/>
      </xdr:nvCxnSpPr>
      <xdr:spPr>
        <a:xfrm>
          <a:off x="6972300" y="16127755"/>
          <a:ext cx="889000" cy="1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71310</xdr:rowOff>
    </xdr:from>
    <xdr:to>
      <xdr:col>55</xdr:col>
      <xdr:colOff>50800</xdr:colOff>
      <xdr:row>93</xdr:row>
      <xdr:rowOff>1460</xdr:rowOff>
    </xdr:to>
    <xdr:sp macro="" textlink="">
      <xdr:nvSpPr>
        <xdr:cNvPr id="482" name="楕円 481"/>
        <xdr:cNvSpPr/>
      </xdr:nvSpPr>
      <xdr:spPr>
        <a:xfrm>
          <a:off x="10426700" y="158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94187</xdr:rowOff>
    </xdr:from>
    <xdr:ext cx="534377" cy="259045"/>
    <xdr:sp macro="" textlink="">
      <xdr:nvSpPr>
        <xdr:cNvPr id="483" name="土木費該当値テキスト"/>
        <xdr:cNvSpPr txBox="1"/>
      </xdr:nvSpPr>
      <xdr:spPr>
        <a:xfrm>
          <a:off x="10528300" y="156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139891</xdr:rowOff>
    </xdr:from>
    <xdr:to>
      <xdr:col>50</xdr:col>
      <xdr:colOff>165100</xdr:colOff>
      <xdr:row>93</xdr:row>
      <xdr:rowOff>70041</xdr:rowOff>
    </xdr:to>
    <xdr:sp macro="" textlink="">
      <xdr:nvSpPr>
        <xdr:cNvPr id="484" name="楕円 483"/>
        <xdr:cNvSpPr/>
      </xdr:nvSpPr>
      <xdr:spPr>
        <a:xfrm>
          <a:off x="9588500" y="15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86568</xdr:rowOff>
    </xdr:from>
    <xdr:ext cx="534377" cy="259045"/>
    <xdr:sp macro="" textlink="">
      <xdr:nvSpPr>
        <xdr:cNvPr id="485" name="テキスト ボックス 484"/>
        <xdr:cNvSpPr txBox="1"/>
      </xdr:nvSpPr>
      <xdr:spPr>
        <a:xfrm>
          <a:off x="9372111" y="156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133032</xdr:rowOff>
    </xdr:from>
    <xdr:to>
      <xdr:col>46</xdr:col>
      <xdr:colOff>38100</xdr:colOff>
      <xdr:row>94</xdr:row>
      <xdr:rowOff>63182</xdr:rowOff>
    </xdr:to>
    <xdr:sp macro="" textlink="">
      <xdr:nvSpPr>
        <xdr:cNvPr id="486" name="楕円 485"/>
        <xdr:cNvSpPr/>
      </xdr:nvSpPr>
      <xdr:spPr>
        <a:xfrm>
          <a:off x="8699500" y="16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79709</xdr:rowOff>
    </xdr:from>
    <xdr:ext cx="534377" cy="259045"/>
    <xdr:sp macro="" textlink="">
      <xdr:nvSpPr>
        <xdr:cNvPr id="487" name="テキスト ボックス 486"/>
        <xdr:cNvSpPr txBox="1"/>
      </xdr:nvSpPr>
      <xdr:spPr>
        <a:xfrm>
          <a:off x="8483111" y="158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99061</xdr:rowOff>
    </xdr:from>
    <xdr:to>
      <xdr:col>41</xdr:col>
      <xdr:colOff>101600</xdr:colOff>
      <xdr:row>95</xdr:row>
      <xdr:rowOff>29211</xdr:rowOff>
    </xdr:to>
    <xdr:sp macro="" textlink="">
      <xdr:nvSpPr>
        <xdr:cNvPr id="488" name="楕円 487"/>
        <xdr:cNvSpPr/>
      </xdr:nvSpPr>
      <xdr:spPr>
        <a:xfrm>
          <a:off x="7810500" y="162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20338</xdr:rowOff>
    </xdr:from>
    <xdr:ext cx="534377" cy="259045"/>
    <xdr:sp macro="" textlink="">
      <xdr:nvSpPr>
        <xdr:cNvPr id="489" name="テキスト ボックス 488"/>
        <xdr:cNvSpPr txBox="1"/>
      </xdr:nvSpPr>
      <xdr:spPr>
        <a:xfrm>
          <a:off x="7594111" y="163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132105</xdr:rowOff>
    </xdr:from>
    <xdr:to>
      <xdr:col>36</xdr:col>
      <xdr:colOff>165100</xdr:colOff>
      <xdr:row>94</xdr:row>
      <xdr:rowOff>62255</xdr:rowOff>
    </xdr:to>
    <xdr:sp macro="" textlink="">
      <xdr:nvSpPr>
        <xdr:cNvPr id="490" name="楕円 489"/>
        <xdr:cNvSpPr/>
      </xdr:nvSpPr>
      <xdr:spPr>
        <a:xfrm>
          <a:off x="6921500" y="160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78782</xdr:rowOff>
    </xdr:from>
    <xdr:ext cx="534377" cy="259045"/>
    <xdr:sp macro="" textlink="">
      <xdr:nvSpPr>
        <xdr:cNvPr id="491" name="テキスト ボックス 490"/>
        <xdr:cNvSpPr txBox="1"/>
      </xdr:nvSpPr>
      <xdr:spPr>
        <a:xfrm>
          <a:off x="6705111" y="158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127858</xdr:rowOff>
    </xdr:from>
    <xdr:to>
      <xdr:col>85</xdr:col>
      <xdr:colOff>127000</xdr:colOff>
      <xdr:row>34</xdr:row>
      <xdr:rowOff>132567</xdr:rowOff>
    </xdr:to>
    <xdr:cxnSp macro="">
      <xdr:nvCxnSpPr>
        <xdr:cNvPr id="519" name="直線コネクタ 518"/>
        <xdr:cNvCxnSpPr/>
      </xdr:nvCxnSpPr>
      <xdr:spPr>
        <a:xfrm flipV="1">
          <a:off x="15481300" y="5957158"/>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87488</xdr:rowOff>
    </xdr:from>
    <xdr:to>
      <xdr:col>81</xdr:col>
      <xdr:colOff>50800</xdr:colOff>
      <xdr:row>34</xdr:row>
      <xdr:rowOff>132567</xdr:rowOff>
    </xdr:to>
    <xdr:cxnSp macro="">
      <xdr:nvCxnSpPr>
        <xdr:cNvPr id="522" name="直線コネクタ 521"/>
        <xdr:cNvCxnSpPr/>
      </xdr:nvCxnSpPr>
      <xdr:spPr>
        <a:xfrm>
          <a:off x="14592300" y="5916788"/>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7203</xdr:rowOff>
    </xdr:from>
    <xdr:to>
      <xdr:col>76</xdr:col>
      <xdr:colOff>114300</xdr:colOff>
      <xdr:row>34</xdr:row>
      <xdr:rowOff>87488</xdr:rowOff>
    </xdr:to>
    <xdr:cxnSp macro="">
      <xdr:nvCxnSpPr>
        <xdr:cNvPr id="525" name="直線コネクタ 524"/>
        <xdr:cNvCxnSpPr/>
      </xdr:nvCxnSpPr>
      <xdr:spPr>
        <a:xfrm>
          <a:off x="13703300" y="583650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53472</xdr:rowOff>
    </xdr:from>
    <xdr:to>
      <xdr:col>71</xdr:col>
      <xdr:colOff>177800</xdr:colOff>
      <xdr:row>34</xdr:row>
      <xdr:rowOff>7203</xdr:rowOff>
    </xdr:to>
    <xdr:cxnSp macro="">
      <xdr:nvCxnSpPr>
        <xdr:cNvPr id="528" name="直線コネクタ 527"/>
        <xdr:cNvCxnSpPr/>
      </xdr:nvCxnSpPr>
      <xdr:spPr>
        <a:xfrm>
          <a:off x="12814300" y="5539872"/>
          <a:ext cx="889000" cy="29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77058</xdr:rowOff>
    </xdr:from>
    <xdr:to>
      <xdr:col>85</xdr:col>
      <xdr:colOff>177800</xdr:colOff>
      <xdr:row>35</xdr:row>
      <xdr:rowOff>7208</xdr:rowOff>
    </xdr:to>
    <xdr:sp macro="" textlink="">
      <xdr:nvSpPr>
        <xdr:cNvPr id="538" name="楕円 537"/>
        <xdr:cNvSpPr/>
      </xdr:nvSpPr>
      <xdr:spPr>
        <a:xfrm>
          <a:off x="16268700" y="59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99935</xdr:rowOff>
    </xdr:from>
    <xdr:ext cx="534377" cy="259045"/>
    <xdr:sp macro="" textlink="">
      <xdr:nvSpPr>
        <xdr:cNvPr id="539" name="消防費該当値テキスト"/>
        <xdr:cNvSpPr txBox="1"/>
      </xdr:nvSpPr>
      <xdr:spPr>
        <a:xfrm>
          <a:off x="16370300" y="575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81767</xdr:rowOff>
    </xdr:from>
    <xdr:to>
      <xdr:col>81</xdr:col>
      <xdr:colOff>101600</xdr:colOff>
      <xdr:row>35</xdr:row>
      <xdr:rowOff>11917</xdr:rowOff>
    </xdr:to>
    <xdr:sp macro="" textlink="">
      <xdr:nvSpPr>
        <xdr:cNvPr id="540" name="楕円 539"/>
        <xdr:cNvSpPr/>
      </xdr:nvSpPr>
      <xdr:spPr>
        <a:xfrm>
          <a:off x="15430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28444</xdr:rowOff>
    </xdr:from>
    <xdr:ext cx="534377" cy="259045"/>
    <xdr:sp macro="" textlink="">
      <xdr:nvSpPr>
        <xdr:cNvPr id="541" name="テキスト ボックス 540"/>
        <xdr:cNvSpPr txBox="1"/>
      </xdr:nvSpPr>
      <xdr:spPr>
        <a:xfrm>
          <a:off x="15214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36688</xdr:rowOff>
    </xdr:from>
    <xdr:to>
      <xdr:col>76</xdr:col>
      <xdr:colOff>165100</xdr:colOff>
      <xdr:row>34</xdr:row>
      <xdr:rowOff>138288</xdr:rowOff>
    </xdr:to>
    <xdr:sp macro="" textlink="">
      <xdr:nvSpPr>
        <xdr:cNvPr id="542" name="楕円 541"/>
        <xdr:cNvSpPr/>
      </xdr:nvSpPr>
      <xdr:spPr>
        <a:xfrm>
          <a:off x="14541500" y="5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154815</xdr:rowOff>
    </xdr:from>
    <xdr:ext cx="534377" cy="259045"/>
    <xdr:sp macro="" textlink="">
      <xdr:nvSpPr>
        <xdr:cNvPr id="543" name="テキスト ボックス 542"/>
        <xdr:cNvSpPr txBox="1"/>
      </xdr:nvSpPr>
      <xdr:spPr>
        <a:xfrm>
          <a:off x="14325111" y="56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127853</xdr:rowOff>
    </xdr:from>
    <xdr:to>
      <xdr:col>72</xdr:col>
      <xdr:colOff>38100</xdr:colOff>
      <xdr:row>34</xdr:row>
      <xdr:rowOff>58003</xdr:rowOff>
    </xdr:to>
    <xdr:sp macro="" textlink="">
      <xdr:nvSpPr>
        <xdr:cNvPr id="544" name="楕円 543"/>
        <xdr:cNvSpPr/>
      </xdr:nvSpPr>
      <xdr:spPr>
        <a:xfrm>
          <a:off x="13652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74530</xdr:rowOff>
    </xdr:from>
    <xdr:ext cx="534377" cy="259045"/>
    <xdr:sp macro="" textlink="">
      <xdr:nvSpPr>
        <xdr:cNvPr id="545" name="テキスト ボックス 544"/>
        <xdr:cNvSpPr txBox="1"/>
      </xdr:nvSpPr>
      <xdr:spPr>
        <a:xfrm>
          <a:off x="13436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2672</xdr:rowOff>
    </xdr:from>
    <xdr:to>
      <xdr:col>67</xdr:col>
      <xdr:colOff>101600</xdr:colOff>
      <xdr:row>32</xdr:row>
      <xdr:rowOff>104272</xdr:rowOff>
    </xdr:to>
    <xdr:sp macro="" textlink="">
      <xdr:nvSpPr>
        <xdr:cNvPr id="546" name="楕円 545"/>
        <xdr:cNvSpPr/>
      </xdr:nvSpPr>
      <xdr:spPr>
        <a:xfrm>
          <a:off x="12763500" y="54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120799</xdr:rowOff>
    </xdr:from>
    <xdr:ext cx="534377" cy="259045"/>
    <xdr:sp macro="" textlink="">
      <xdr:nvSpPr>
        <xdr:cNvPr id="547" name="テキスト ボックス 546"/>
        <xdr:cNvSpPr txBox="1"/>
      </xdr:nvSpPr>
      <xdr:spPr>
        <a:xfrm>
          <a:off x="12547111" y="52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57918</xdr:rowOff>
    </xdr:from>
    <xdr:to>
      <xdr:col>85</xdr:col>
      <xdr:colOff>127000</xdr:colOff>
      <xdr:row>55</xdr:row>
      <xdr:rowOff>168161</xdr:rowOff>
    </xdr:to>
    <xdr:cxnSp macro="">
      <xdr:nvCxnSpPr>
        <xdr:cNvPr id="577" name="直線コネクタ 576"/>
        <xdr:cNvCxnSpPr/>
      </xdr:nvCxnSpPr>
      <xdr:spPr>
        <a:xfrm flipV="1">
          <a:off x="15481300" y="9144768"/>
          <a:ext cx="838200" cy="4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53899</xdr:rowOff>
    </xdr:from>
    <xdr:to>
      <xdr:col>81</xdr:col>
      <xdr:colOff>50800</xdr:colOff>
      <xdr:row>55</xdr:row>
      <xdr:rowOff>168161</xdr:rowOff>
    </xdr:to>
    <xdr:cxnSp macro="">
      <xdr:nvCxnSpPr>
        <xdr:cNvPr id="580" name="直線コネクタ 579"/>
        <xdr:cNvCxnSpPr/>
      </xdr:nvCxnSpPr>
      <xdr:spPr>
        <a:xfrm>
          <a:off x="14592300" y="9312199"/>
          <a:ext cx="889000" cy="2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53899</xdr:rowOff>
    </xdr:from>
    <xdr:to>
      <xdr:col>76</xdr:col>
      <xdr:colOff>114300</xdr:colOff>
      <xdr:row>54</xdr:row>
      <xdr:rowOff>113259</xdr:rowOff>
    </xdr:to>
    <xdr:cxnSp macro="">
      <xdr:nvCxnSpPr>
        <xdr:cNvPr id="583" name="直線コネクタ 582"/>
        <xdr:cNvCxnSpPr/>
      </xdr:nvCxnSpPr>
      <xdr:spPr>
        <a:xfrm flipV="1">
          <a:off x="13703300" y="9312199"/>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17304</xdr:rowOff>
    </xdr:from>
    <xdr:to>
      <xdr:col>71</xdr:col>
      <xdr:colOff>177800</xdr:colOff>
      <xdr:row>54</xdr:row>
      <xdr:rowOff>113259</xdr:rowOff>
    </xdr:to>
    <xdr:cxnSp macro="">
      <xdr:nvCxnSpPr>
        <xdr:cNvPr id="586" name="直線コネクタ 585"/>
        <xdr:cNvCxnSpPr/>
      </xdr:nvCxnSpPr>
      <xdr:spPr>
        <a:xfrm>
          <a:off x="12814300" y="9104154"/>
          <a:ext cx="8890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7118</xdr:rowOff>
    </xdr:from>
    <xdr:to>
      <xdr:col>85</xdr:col>
      <xdr:colOff>177800</xdr:colOff>
      <xdr:row>53</xdr:row>
      <xdr:rowOff>108718</xdr:rowOff>
    </xdr:to>
    <xdr:sp macro="" textlink="">
      <xdr:nvSpPr>
        <xdr:cNvPr id="596" name="楕円 595"/>
        <xdr:cNvSpPr/>
      </xdr:nvSpPr>
      <xdr:spPr>
        <a:xfrm>
          <a:off x="16268700" y="9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29995</xdr:rowOff>
    </xdr:from>
    <xdr:ext cx="534377" cy="259045"/>
    <xdr:sp macro="" textlink="">
      <xdr:nvSpPr>
        <xdr:cNvPr id="597" name="教育費該当値テキスト"/>
        <xdr:cNvSpPr txBox="1"/>
      </xdr:nvSpPr>
      <xdr:spPr>
        <a:xfrm>
          <a:off x="16370300" y="8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117361</xdr:rowOff>
    </xdr:from>
    <xdr:to>
      <xdr:col>81</xdr:col>
      <xdr:colOff>101600</xdr:colOff>
      <xdr:row>56</xdr:row>
      <xdr:rowOff>47511</xdr:rowOff>
    </xdr:to>
    <xdr:sp macro="" textlink="">
      <xdr:nvSpPr>
        <xdr:cNvPr id="598" name="楕円 597"/>
        <xdr:cNvSpPr/>
      </xdr:nvSpPr>
      <xdr:spPr>
        <a:xfrm>
          <a:off x="15430500" y="95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38638</xdr:rowOff>
    </xdr:from>
    <xdr:ext cx="534377" cy="259045"/>
    <xdr:sp macro="" textlink="">
      <xdr:nvSpPr>
        <xdr:cNvPr id="599" name="テキスト ボックス 598"/>
        <xdr:cNvSpPr txBox="1"/>
      </xdr:nvSpPr>
      <xdr:spPr>
        <a:xfrm>
          <a:off x="15214111" y="96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3099</xdr:rowOff>
    </xdr:from>
    <xdr:to>
      <xdr:col>76</xdr:col>
      <xdr:colOff>165100</xdr:colOff>
      <xdr:row>54</xdr:row>
      <xdr:rowOff>104699</xdr:rowOff>
    </xdr:to>
    <xdr:sp macro="" textlink="">
      <xdr:nvSpPr>
        <xdr:cNvPr id="600" name="楕円 599"/>
        <xdr:cNvSpPr/>
      </xdr:nvSpPr>
      <xdr:spPr>
        <a:xfrm>
          <a:off x="14541500" y="9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121226</xdr:rowOff>
    </xdr:from>
    <xdr:ext cx="534377" cy="259045"/>
    <xdr:sp macro="" textlink="">
      <xdr:nvSpPr>
        <xdr:cNvPr id="601" name="テキスト ボックス 600"/>
        <xdr:cNvSpPr txBox="1"/>
      </xdr:nvSpPr>
      <xdr:spPr>
        <a:xfrm>
          <a:off x="14325111" y="90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62459</xdr:rowOff>
    </xdr:from>
    <xdr:to>
      <xdr:col>72</xdr:col>
      <xdr:colOff>38100</xdr:colOff>
      <xdr:row>54</xdr:row>
      <xdr:rowOff>164059</xdr:rowOff>
    </xdr:to>
    <xdr:sp macro="" textlink="">
      <xdr:nvSpPr>
        <xdr:cNvPr id="602" name="楕円 601"/>
        <xdr:cNvSpPr/>
      </xdr:nvSpPr>
      <xdr:spPr>
        <a:xfrm>
          <a:off x="13652500" y="93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9136</xdr:rowOff>
    </xdr:from>
    <xdr:ext cx="534377" cy="259045"/>
    <xdr:sp macro="" textlink="">
      <xdr:nvSpPr>
        <xdr:cNvPr id="603" name="テキスト ボックス 602"/>
        <xdr:cNvSpPr txBox="1"/>
      </xdr:nvSpPr>
      <xdr:spPr>
        <a:xfrm>
          <a:off x="13436111" y="90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137954</xdr:rowOff>
    </xdr:from>
    <xdr:to>
      <xdr:col>67</xdr:col>
      <xdr:colOff>101600</xdr:colOff>
      <xdr:row>53</xdr:row>
      <xdr:rowOff>68104</xdr:rowOff>
    </xdr:to>
    <xdr:sp macro="" textlink="">
      <xdr:nvSpPr>
        <xdr:cNvPr id="604" name="楕円 603"/>
        <xdr:cNvSpPr/>
      </xdr:nvSpPr>
      <xdr:spPr>
        <a:xfrm>
          <a:off x="12763500" y="90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84631</xdr:rowOff>
    </xdr:from>
    <xdr:ext cx="534377" cy="259045"/>
    <xdr:sp macro="" textlink="">
      <xdr:nvSpPr>
        <xdr:cNvPr id="605" name="テキスト ボックス 604"/>
        <xdr:cNvSpPr txBox="1"/>
      </xdr:nvSpPr>
      <xdr:spPr>
        <a:xfrm>
          <a:off x="12547111" y="88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2539</xdr:rowOff>
    </xdr:from>
    <xdr:to>
      <xdr:col>85</xdr:col>
      <xdr:colOff>127000</xdr:colOff>
      <xdr:row>96</xdr:row>
      <xdr:rowOff>38215</xdr:rowOff>
    </xdr:to>
    <xdr:cxnSp macro="">
      <xdr:nvCxnSpPr>
        <xdr:cNvPr id="689" name="直線コネクタ 688"/>
        <xdr:cNvCxnSpPr/>
      </xdr:nvCxnSpPr>
      <xdr:spPr>
        <a:xfrm flipV="1">
          <a:off x="15481300" y="16461739"/>
          <a:ext cx="838200" cy="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38215</xdr:rowOff>
    </xdr:from>
    <xdr:to>
      <xdr:col>81</xdr:col>
      <xdr:colOff>50800</xdr:colOff>
      <xdr:row>96</xdr:row>
      <xdr:rowOff>66421</xdr:rowOff>
    </xdr:to>
    <xdr:cxnSp macro="">
      <xdr:nvCxnSpPr>
        <xdr:cNvPr id="692" name="直線コネクタ 691"/>
        <xdr:cNvCxnSpPr/>
      </xdr:nvCxnSpPr>
      <xdr:spPr>
        <a:xfrm flipV="1">
          <a:off x="14592300" y="16497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66421</xdr:rowOff>
    </xdr:from>
    <xdr:to>
      <xdr:col>76</xdr:col>
      <xdr:colOff>114300</xdr:colOff>
      <xdr:row>96</xdr:row>
      <xdr:rowOff>75578</xdr:rowOff>
    </xdr:to>
    <xdr:cxnSp macro="">
      <xdr:nvCxnSpPr>
        <xdr:cNvPr id="695" name="直線コネクタ 694"/>
        <xdr:cNvCxnSpPr/>
      </xdr:nvCxnSpPr>
      <xdr:spPr>
        <a:xfrm flipV="1">
          <a:off x="13703300" y="16525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75578</xdr:rowOff>
    </xdr:from>
    <xdr:to>
      <xdr:col>71</xdr:col>
      <xdr:colOff>177800</xdr:colOff>
      <xdr:row>96</xdr:row>
      <xdr:rowOff>109156</xdr:rowOff>
    </xdr:to>
    <xdr:cxnSp macro="">
      <xdr:nvCxnSpPr>
        <xdr:cNvPr id="698" name="直線コネクタ 697"/>
        <xdr:cNvCxnSpPr/>
      </xdr:nvCxnSpPr>
      <xdr:spPr>
        <a:xfrm flipV="1">
          <a:off x="12814300" y="16534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123189</xdr:rowOff>
    </xdr:from>
    <xdr:to>
      <xdr:col>85</xdr:col>
      <xdr:colOff>177800</xdr:colOff>
      <xdr:row>96</xdr:row>
      <xdr:rowOff>53339</xdr:rowOff>
    </xdr:to>
    <xdr:sp macro="" textlink="">
      <xdr:nvSpPr>
        <xdr:cNvPr id="708" name="楕円 707"/>
        <xdr:cNvSpPr/>
      </xdr:nvSpPr>
      <xdr:spPr>
        <a:xfrm>
          <a:off x="162687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101616</xdr:rowOff>
    </xdr:from>
    <xdr:ext cx="534377" cy="259045"/>
    <xdr:sp macro="" textlink="">
      <xdr:nvSpPr>
        <xdr:cNvPr id="709" name="公債費該当値テキスト"/>
        <xdr:cNvSpPr txBox="1"/>
      </xdr:nvSpPr>
      <xdr:spPr>
        <a:xfrm>
          <a:off x="16370300" y="1638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158865</xdr:rowOff>
    </xdr:from>
    <xdr:to>
      <xdr:col>81</xdr:col>
      <xdr:colOff>101600</xdr:colOff>
      <xdr:row>96</xdr:row>
      <xdr:rowOff>89015</xdr:rowOff>
    </xdr:to>
    <xdr:sp macro="" textlink="">
      <xdr:nvSpPr>
        <xdr:cNvPr id="710" name="楕円 709"/>
        <xdr:cNvSpPr/>
      </xdr:nvSpPr>
      <xdr:spPr>
        <a:xfrm>
          <a:off x="15430500" y="16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80142</xdr:rowOff>
    </xdr:from>
    <xdr:ext cx="534377" cy="259045"/>
    <xdr:sp macro="" textlink="">
      <xdr:nvSpPr>
        <xdr:cNvPr id="711" name="テキスト ボックス 710"/>
        <xdr:cNvSpPr txBox="1"/>
      </xdr:nvSpPr>
      <xdr:spPr>
        <a:xfrm>
          <a:off x="15214111" y="165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15621</xdr:rowOff>
    </xdr:from>
    <xdr:to>
      <xdr:col>76</xdr:col>
      <xdr:colOff>165100</xdr:colOff>
      <xdr:row>96</xdr:row>
      <xdr:rowOff>117221</xdr:rowOff>
    </xdr:to>
    <xdr:sp macro="" textlink="">
      <xdr:nvSpPr>
        <xdr:cNvPr id="712" name="楕円 711"/>
        <xdr:cNvSpPr/>
      </xdr:nvSpPr>
      <xdr:spPr>
        <a:xfrm>
          <a:off x="14541500" y="16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108348</xdr:rowOff>
    </xdr:from>
    <xdr:ext cx="534377" cy="259045"/>
    <xdr:sp macro="" textlink="">
      <xdr:nvSpPr>
        <xdr:cNvPr id="713" name="テキスト ボックス 712"/>
        <xdr:cNvSpPr txBox="1"/>
      </xdr:nvSpPr>
      <xdr:spPr>
        <a:xfrm>
          <a:off x="14325111" y="165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24778</xdr:rowOff>
    </xdr:from>
    <xdr:to>
      <xdr:col>72</xdr:col>
      <xdr:colOff>38100</xdr:colOff>
      <xdr:row>96</xdr:row>
      <xdr:rowOff>126378</xdr:rowOff>
    </xdr:to>
    <xdr:sp macro="" textlink="">
      <xdr:nvSpPr>
        <xdr:cNvPr id="714" name="楕円 713"/>
        <xdr:cNvSpPr/>
      </xdr:nvSpPr>
      <xdr:spPr>
        <a:xfrm>
          <a:off x="13652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117505</xdr:rowOff>
    </xdr:from>
    <xdr:ext cx="534377" cy="259045"/>
    <xdr:sp macro="" textlink="">
      <xdr:nvSpPr>
        <xdr:cNvPr id="715" name="テキスト ボックス 714"/>
        <xdr:cNvSpPr txBox="1"/>
      </xdr:nvSpPr>
      <xdr:spPr>
        <a:xfrm>
          <a:off x="13436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58356</xdr:rowOff>
    </xdr:from>
    <xdr:to>
      <xdr:col>67</xdr:col>
      <xdr:colOff>101600</xdr:colOff>
      <xdr:row>96</xdr:row>
      <xdr:rowOff>159956</xdr:rowOff>
    </xdr:to>
    <xdr:sp macro="" textlink="">
      <xdr:nvSpPr>
        <xdr:cNvPr id="716" name="楕円 715"/>
        <xdr:cNvSpPr/>
      </xdr:nvSpPr>
      <xdr:spPr>
        <a:xfrm>
          <a:off x="12763500" y="1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151083</xdr:rowOff>
    </xdr:from>
    <xdr:ext cx="534377" cy="259045"/>
    <xdr:sp macro="" textlink="">
      <xdr:nvSpPr>
        <xdr:cNvPr id="717" name="テキスト ボックス 716"/>
        <xdr:cNvSpPr txBox="1"/>
      </xdr:nvSpPr>
      <xdr:spPr>
        <a:xfrm>
          <a:off x="12547111" y="1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類似団体平均に比べ高いものとして議会費、消防費、土木費、教育費が挙げられる。議会費、消防費については、前年度からほぼ横ばいである。土木費については、</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羽鳥駅及び駅周辺整備事業等の増額により前年度より増加となっている。教育費については、大規模事業である小川南小学校建設事業や玉里学園義務教育学校建設事業の計上により大幅に増加となっている。そのほか類似団体平均に比べ低いものではあるが、前年度より増加したものとして、玉里総合支所改修により総務費、国民健康保険特別会計繰出金により民生費、広域ごみ処理施設建設事業により衛生費が挙げられる。公債費についても、大規模事業が本格的に展開され元利償還金が増えているため増加となっている。今後も大規模事業である玉里学園義務教育学校建設事業や</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羽鳥駅及び駅周辺事業、広域ごみ処理施設建設事業等が引き続き予定されていることから、住民一人当たりのコストは増加することが見込まれる。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歳入では対前年比</a:t>
          </a:r>
          <a:r>
            <a:rPr kumimoji="1" lang="en-US" altLang="ja-JP" sz="1400">
              <a:latin typeface="ＭＳ ゴシック" pitchFamily="49" charset="-128"/>
              <a:ea typeface="ＭＳ ゴシック" pitchFamily="49" charset="-128"/>
            </a:rPr>
            <a:t>1,724</a:t>
          </a:r>
          <a:r>
            <a:rPr kumimoji="1" lang="ja-JP" altLang="en-US" sz="1400">
              <a:latin typeface="ＭＳ ゴシック" pitchFamily="49" charset="-128"/>
              <a:ea typeface="ＭＳ ゴシック" pitchFamily="49" charset="-128"/>
            </a:rPr>
            <a:t>百万円の増、歳出では前年比</a:t>
          </a:r>
          <a:r>
            <a:rPr kumimoji="1" lang="en-US" altLang="ja-JP" sz="1400">
              <a:latin typeface="ＭＳ ゴシック" pitchFamily="49" charset="-128"/>
              <a:ea typeface="ＭＳ ゴシック" pitchFamily="49" charset="-128"/>
            </a:rPr>
            <a:t>1,997</a:t>
          </a:r>
          <a:r>
            <a:rPr kumimoji="1" lang="ja-JP" altLang="en-US" sz="1400">
              <a:latin typeface="ＭＳ ゴシック" pitchFamily="49" charset="-128"/>
              <a:ea typeface="ＭＳ ゴシック" pitchFamily="49" charset="-128"/>
            </a:rPr>
            <a:t>百万円の増となった。歳出の増が歳入の増を上回り、今年度の実質収支より昨年度の実質収支が上回ったため、単年度収支は赤字となり、実質単年度収支も赤字となった。また、財政調整基金を繰入したことで基金残高が減となり、財政調整基金残高比率は前年度より低下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黒字であったが、全体的に黒字額は減少している。一般会計では、歳出で高齢化にともなう扶助費の増加や大規模事業の本格化による普通建設事業費・公債費の増加により、厳しい財政状況となっている。一般会計から特別会計等への繰出金も増加した。今後も高齢化に伴う扶助費・繰出金の増加，大規模事業の本格化による普通建設事業費・公債費の増加が見込まれることから、引き続き全会計において黒字を維持できるよう経費の適正化、保険料・使用料の見直し等を着実に実施し安定的な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25469535</v>
      </c>
      <c r="BO4" s="461"/>
      <c r="BP4" s="461"/>
      <c r="BQ4" s="461"/>
      <c r="BR4" s="461"/>
      <c r="BS4" s="461"/>
      <c r="BT4" s="461"/>
      <c r="BU4" s="462"/>
      <c r="BV4" s="460">
        <v>23745928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7.1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24608411</v>
      </c>
      <c r="BO5" s="466"/>
      <c r="BP5" s="466"/>
      <c r="BQ5" s="466"/>
      <c r="BR5" s="466"/>
      <c r="BS5" s="466"/>
      <c r="BT5" s="466"/>
      <c r="BU5" s="467"/>
      <c r="BV5" s="465">
        <v>22611531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90.3</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861124</v>
      </c>
      <c r="BO6" s="466"/>
      <c r="BP6" s="466"/>
      <c r="BQ6" s="466"/>
      <c r="BR6" s="466"/>
      <c r="BS6" s="466"/>
      <c r="BT6" s="466"/>
      <c r="BU6" s="467"/>
      <c r="BV6" s="465">
        <v>1134397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94.5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195961</v>
      </c>
      <c r="BO7" s="466"/>
      <c r="BP7" s="466"/>
      <c r="BQ7" s="466"/>
      <c r="BR7" s="466"/>
      <c r="BS7" s="466"/>
      <c r="BT7" s="466"/>
      <c r="BU7" s="467"/>
      <c r="BV7" s="465">
        <v>220519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12954595</v>
      </c>
      <c r="CU7" s="466"/>
      <c r="CV7" s="466"/>
      <c r="CW7" s="466"/>
      <c r="CX7" s="466"/>
      <c r="CY7" s="466"/>
      <c r="CZ7" s="466"/>
      <c r="DA7" s="467"/>
      <c r="DB7" s="465">
        <v>12783511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665163</v>
      </c>
      <c r="BO8" s="466"/>
      <c r="BP8" s="466"/>
      <c r="BQ8" s="466"/>
      <c r="BR8" s="466"/>
      <c r="BS8" s="466"/>
      <c r="BT8" s="466"/>
      <c r="BU8" s="467"/>
      <c r="BV8" s="465">
        <v>913878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50911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-248715</v>
      </c>
      <c r="BO9" s="466"/>
      <c r="BP9" s="466"/>
      <c r="BQ9" s="466"/>
      <c r="BR9" s="466"/>
      <c r="BS9" s="466"/>
      <c r="BT9" s="466"/>
      <c r="BU9" s="467"/>
      <c r="BV9" s="465">
        <v>317599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13.6</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52279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2402</v>
      </c>
      <c r="BO10" s="466"/>
      <c r="BP10" s="466"/>
      <c r="BQ10" s="466"/>
      <c r="BR10" s="466"/>
      <c r="BS10" s="466"/>
      <c r="BT10" s="466"/>
      <c r="BU10" s="467"/>
      <c r="BV10" s="465">
        <v>1926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101717</v>
      </c>
      <c r="BO11" s="466"/>
      <c r="BP11" s="466"/>
      <c r="BQ11" s="466"/>
      <c r="BR11" s="466"/>
      <c r="BS11" s="466"/>
      <c r="BT11" s="466"/>
      <c r="BU11" s="467"/>
      <c r="BV11" s="465">
        <v>56383</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51266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145325</v>
      </c>
      <c r="BO12" s="466"/>
      <c r="BP12" s="466"/>
      <c r="BQ12" s="466"/>
      <c r="BR12" s="466"/>
      <c r="BS12" s="466"/>
      <c r="BT12" s="466"/>
      <c r="BU12" s="467"/>
      <c r="BV12" s="465">
        <v>220954</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49797</v>
      </c>
      <c r="S13" s="569"/>
      <c r="T13" s="569"/>
      <c r="U13" s="569"/>
      <c r="V13" s="570"/>
      <c r="W13" s="556" t="s">
        <v>141</v>
      </c>
      <c r="X13" s="478"/>
      <c r="Y13" s="478"/>
      <c r="Z13" s="478"/>
      <c r="AA13" s="478"/>
      <c r="AB13" s="479"/>
      <c r="AC13" s="441">
        <v>2989</v>
      </c>
      <c r="AD13" s="442"/>
      <c r="AE13" s="442"/>
      <c r="AF13" s="442"/>
      <c r="AG13" s="443"/>
      <c r="AH13" s="441">
        <v>3317</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-289921</v>
      </c>
      <c r="BO13" s="466"/>
      <c r="BP13" s="466"/>
      <c r="BQ13" s="466"/>
      <c r="BR13" s="466"/>
      <c r="BS13" s="466"/>
      <c r="BT13" s="466"/>
      <c r="BU13" s="467"/>
      <c r="BV13" s="465">
        <v>154954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7.4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51747</v>
      </c>
      <c r="S14" s="569"/>
      <c r="T14" s="569"/>
      <c r="U14" s="569"/>
      <c r="V14" s="570"/>
      <c r="W14" s="571"/>
      <c r="X14" s="481"/>
      <c r="Y14" s="481"/>
      <c r="Z14" s="481"/>
      <c r="AA14" s="481"/>
      <c r="AB14" s="482"/>
      <c r="AC14" s="561">
        <v>11.8</v>
      </c>
      <c r="AD14" s="562"/>
      <c r="AE14" s="562"/>
      <c r="AF14" s="562"/>
      <c r="AG14" s="563"/>
      <c r="AH14" s="561">
        <v>12.9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62.4</v>
      </c>
      <c r="CU14" s="573"/>
      <c r="CV14" s="573"/>
      <c r="CW14" s="573"/>
      <c r="CX14" s="573"/>
      <c r="CY14" s="573"/>
      <c r="CZ14" s="573"/>
      <c r="DA14" s="574"/>
      <c r="DB14" s="572">
        <v>64.099999999999994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50355</v>
      </c>
      <c r="S15" s="569"/>
      <c r="T15" s="569"/>
      <c r="U15" s="569"/>
      <c r="V15" s="570"/>
      <c r="W15" s="556" t="s">
        <v>149</v>
      </c>
      <c r="X15" s="478"/>
      <c r="Y15" s="478"/>
      <c r="Z15" s="478"/>
      <c r="AA15" s="478"/>
      <c r="AB15" s="479"/>
      <c r="AC15" s="441">
        <v>7580</v>
      </c>
      <c r="AD15" s="442"/>
      <c r="AE15" s="442"/>
      <c r="AF15" s="442"/>
      <c r="AG15" s="443"/>
      <c r="AH15" s="441">
        <v>7732</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6341906</v>
      </c>
      <c r="BO15" s="461"/>
      <c r="BP15" s="461"/>
      <c r="BQ15" s="461"/>
      <c r="BR15" s="461"/>
      <c r="BS15" s="461"/>
      <c r="BT15" s="461"/>
      <c r="BU15" s="462"/>
      <c r="BV15" s="460">
        <v>6213786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29.9</v>
      </c>
      <c r="AD16" s="562"/>
      <c r="AE16" s="562"/>
      <c r="AF16" s="562"/>
      <c r="AG16" s="563"/>
      <c r="AH16" s="561">
        <v>30</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10128851</v>
      </c>
      <c r="BO16" s="466"/>
      <c r="BP16" s="466"/>
      <c r="BQ16" s="466"/>
      <c r="BR16" s="466"/>
      <c r="BS16" s="466"/>
      <c r="BT16" s="466"/>
      <c r="BU16" s="467"/>
      <c r="BV16" s="465">
        <v>10040022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14781</v>
      </c>
      <c r="AD17" s="442"/>
      <c r="AE17" s="442"/>
      <c r="AF17" s="442"/>
      <c r="AG17" s="443"/>
      <c r="AH17" s="441">
        <v>14757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8039328</v>
      </c>
      <c r="BO17" s="466"/>
      <c r="BP17" s="466"/>
      <c r="BQ17" s="466"/>
      <c r="BR17" s="466"/>
      <c r="BS17" s="466"/>
      <c r="BT17" s="466"/>
      <c r="BU17" s="467"/>
      <c r="BV17" s="465">
        <v>7870710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144.74</v>
      </c>
      <c r="M18" s="530"/>
      <c r="N18" s="530"/>
      <c r="O18" s="530"/>
      <c r="P18" s="530"/>
      <c r="Q18" s="530"/>
      <c r="R18" s="531"/>
      <c r="S18" s="531"/>
      <c r="T18" s="531"/>
      <c r="U18" s="531"/>
      <c r="V18" s="532"/>
      <c r="W18" s="546"/>
      <c r="X18" s="547"/>
      <c r="Y18" s="547"/>
      <c r="Z18" s="547"/>
      <c r="AA18" s="547"/>
      <c r="AB18" s="557"/>
      <c r="AC18" s="429">
        <v>58.3</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12106792</v>
      </c>
      <c r="BO18" s="466"/>
      <c r="BP18" s="466"/>
      <c r="BQ18" s="466"/>
      <c r="BR18" s="466"/>
      <c r="BS18" s="466"/>
      <c r="BT18" s="466"/>
      <c r="BU18" s="467"/>
      <c r="BV18" s="465">
        <v>11884326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352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15781026</v>
      </c>
      <c r="BO19" s="466"/>
      <c r="BP19" s="466"/>
      <c r="BQ19" s="466"/>
      <c r="BR19" s="466"/>
      <c r="BS19" s="466"/>
      <c r="BT19" s="466"/>
      <c r="BU19" s="467"/>
      <c r="BV19" s="465">
        <v>15464273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17491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26840251</v>
      </c>
      <c r="BO23" s="466"/>
      <c r="BP23" s="466"/>
      <c r="BQ23" s="466"/>
      <c r="BR23" s="466"/>
      <c r="BS23" s="466"/>
      <c r="BT23" s="466"/>
      <c r="BU23" s="467"/>
      <c r="BV23" s="465">
        <v>26081114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8560</v>
      </c>
      <c r="R24" s="442"/>
      <c r="S24" s="442"/>
      <c r="T24" s="442"/>
      <c r="U24" s="442"/>
      <c r="V24" s="443"/>
      <c r="W24" s="507"/>
      <c r="X24" s="498"/>
      <c r="Y24" s="499"/>
      <c r="Z24" s="438" t="s">
        <v>173</v>
      </c>
      <c r="AA24" s="439"/>
      <c r="AB24" s="439"/>
      <c r="AC24" s="439"/>
      <c r="AD24" s="439"/>
      <c r="AE24" s="439"/>
      <c r="AF24" s="439"/>
      <c r="AG24" s="440"/>
      <c r="AH24" s="441">
        <v>430</v>
      </c>
      <c r="AI24" s="442"/>
      <c r="AJ24" s="442"/>
      <c r="AK24" s="442"/>
      <c r="AL24" s="443"/>
      <c r="AM24" s="441">
        <v>1363100</v>
      </c>
      <c r="AN24" s="442"/>
      <c r="AO24" s="442"/>
      <c r="AP24" s="442"/>
      <c r="AQ24" s="442"/>
      <c r="AR24" s="443"/>
      <c r="AS24" s="441">
        <v>3170</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15050737</v>
      </c>
      <c r="BO24" s="466"/>
      <c r="BP24" s="466"/>
      <c r="BQ24" s="466"/>
      <c r="BR24" s="466"/>
      <c r="BS24" s="466"/>
      <c r="BT24" s="466"/>
      <c r="BU24" s="467"/>
      <c r="BV24" s="465">
        <v>15091512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6840</v>
      </c>
      <c r="R25" s="442"/>
      <c r="S25" s="442"/>
      <c r="T25" s="442"/>
      <c r="U25" s="442"/>
      <c r="V25" s="443"/>
      <c r="W25" s="507"/>
      <c r="X25" s="498"/>
      <c r="Y25" s="499"/>
      <c r="Z25" s="438" t="s">
        <v>176</v>
      </c>
      <c r="AA25" s="439"/>
      <c r="AB25" s="439"/>
      <c r="AC25" s="439"/>
      <c r="AD25" s="439"/>
      <c r="AE25" s="439"/>
      <c r="AF25" s="439"/>
      <c r="AG25" s="440"/>
      <c r="AH25" s="441">
        <v>107</v>
      </c>
      <c r="AI25" s="442"/>
      <c r="AJ25" s="442"/>
      <c r="AK25" s="442"/>
      <c r="AL25" s="443"/>
      <c r="AM25" s="441">
        <v>356845</v>
      </c>
      <c r="AN25" s="442"/>
      <c r="AO25" s="442"/>
      <c r="AP25" s="442"/>
      <c r="AQ25" s="442"/>
      <c r="AR25" s="443"/>
      <c r="AS25" s="441">
        <v>3335</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7595009</v>
      </c>
      <c r="BO25" s="461"/>
      <c r="BP25" s="461"/>
      <c r="BQ25" s="461"/>
      <c r="BR25" s="461"/>
      <c r="BS25" s="461"/>
      <c r="BT25" s="461"/>
      <c r="BU25" s="462"/>
      <c r="BV25" s="460">
        <v>5989178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6400</v>
      </c>
      <c r="R26" s="442"/>
      <c r="S26" s="442"/>
      <c r="T26" s="442"/>
      <c r="U26" s="442"/>
      <c r="V26" s="443"/>
      <c r="W26" s="507"/>
      <c r="X26" s="498"/>
      <c r="Y26" s="499"/>
      <c r="Z26" s="438" t="s">
        <v>179</v>
      </c>
      <c r="AA26" s="520"/>
      <c r="AB26" s="520"/>
      <c r="AC26" s="520"/>
      <c r="AD26" s="520"/>
      <c r="AE26" s="520"/>
      <c r="AF26" s="520"/>
      <c r="AG26" s="521"/>
      <c r="AH26" s="441">
        <v>12</v>
      </c>
      <c r="AI26" s="442"/>
      <c r="AJ26" s="442"/>
      <c r="AK26" s="442"/>
      <c r="AL26" s="443"/>
      <c r="AM26" s="441">
        <v>34032</v>
      </c>
      <c r="AN26" s="442"/>
      <c r="AO26" s="442"/>
      <c r="AP26" s="442"/>
      <c r="AQ26" s="442"/>
      <c r="AR26" s="443"/>
      <c r="AS26" s="441">
        <v>2836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4110</v>
      </c>
      <c r="R27" s="442"/>
      <c r="S27" s="442"/>
      <c r="T27" s="442"/>
      <c r="U27" s="442"/>
      <c r="V27" s="443"/>
      <c r="W27" s="507"/>
      <c r="X27" s="498"/>
      <c r="Y27" s="499"/>
      <c r="Z27" s="438" t="s">
        <v>182</v>
      </c>
      <c r="AA27" s="439"/>
      <c r="AB27" s="439"/>
      <c r="AC27" s="439"/>
      <c r="AD27" s="439"/>
      <c r="AE27" s="439"/>
      <c r="AF27" s="439"/>
      <c r="AG27" s="440"/>
      <c r="AH27" s="441">
        <v>17</v>
      </c>
      <c r="AI27" s="442"/>
      <c r="AJ27" s="442"/>
      <c r="AK27" s="442"/>
      <c r="AL27" s="443"/>
      <c r="AM27" s="441">
        <v>51510</v>
      </c>
      <c r="AN27" s="442"/>
      <c r="AO27" s="442"/>
      <c r="AP27" s="442"/>
      <c r="AQ27" s="442"/>
      <c r="AR27" s="443"/>
      <c r="AS27" s="441">
        <v>3030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549562</v>
      </c>
      <c r="BO27" s="469"/>
      <c r="BP27" s="469"/>
      <c r="BQ27" s="469"/>
      <c r="BR27" s="469"/>
      <c r="BS27" s="469"/>
      <c r="BT27" s="469"/>
      <c r="BU27" s="470"/>
      <c r="BV27" s="468">
        <v>549562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3700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2919347</v>
      </c>
      <c r="BO28" s="461"/>
      <c r="BP28" s="461"/>
      <c r="BQ28" s="461"/>
      <c r="BR28" s="461"/>
      <c r="BS28" s="461"/>
      <c r="BT28" s="461"/>
      <c r="BU28" s="462"/>
      <c r="BV28" s="460">
        <v>3062270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18</v>
      </c>
      <c r="M29" s="442"/>
      <c r="N29" s="442"/>
      <c r="O29" s="442"/>
      <c r="P29" s="443"/>
      <c r="Q29" s="441">
        <v>3490</v>
      </c>
      <c r="R29" s="442"/>
      <c r="S29" s="442"/>
      <c r="T29" s="442"/>
      <c r="U29" s="442"/>
      <c r="V29" s="443"/>
      <c r="W29" s="508"/>
      <c r="X29" s="509"/>
      <c r="Y29" s="510"/>
      <c r="Z29" s="438" t="s">
        <v>189</v>
      </c>
      <c r="AA29" s="439"/>
      <c r="AB29" s="439"/>
      <c r="AC29" s="439"/>
      <c r="AD29" s="439"/>
      <c r="AE29" s="439"/>
      <c r="AF29" s="439"/>
      <c r="AG29" s="440"/>
      <c r="AH29" s="441">
        <v>447</v>
      </c>
      <c r="AI29" s="442"/>
      <c r="AJ29" s="442"/>
      <c r="AK29" s="442"/>
      <c r="AL29" s="443"/>
      <c r="AM29" s="441">
        <v>1414610</v>
      </c>
      <c r="AN29" s="442"/>
      <c r="AO29" s="442"/>
      <c r="AP29" s="442"/>
      <c r="AQ29" s="442"/>
      <c r="AR29" s="443"/>
      <c r="AS29" s="441">
        <v>3165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1999788</v>
      </c>
      <c r="BO29" s="466"/>
      <c r="BP29" s="466"/>
      <c r="BQ29" s="466"/>
      <c r="BR29" s="466"/>
      <c r="BS29" s="466"/>
      <c r="BT29" s="466"/>
      <c r="BU29" s="467"/>
      <c r="BV29" s="465">
        <v>1996200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3624681</v>
      </c>
      <c r="BO30" s="469"/>
      <c r="BP30" s="469"/>
      <c r="BQ30" s="469"/>
      <c r="BR30" s="469"/>
      <c r="BS30" s="469"/>
      <c r="BT30" s="469"/>
      <c r="BU30" s="470"/>
      <c r="BV30" s="468">
        <v>3559928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小美玉市土地開発公社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霊園事業特別会計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小美玉ふるさと食品公社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戸別浄化槽事業特別会計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小美玉農業公社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介護保険特別会計（保険事業勘定）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介護保険特別会計（介護サービス事業勘定）</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茨城地方広域環境事務組合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湖北水道企業団</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湖北環境衛生組合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茨城美野里環境組合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霞台厚生施設組合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pLZJFXl7ppRb/nmLjU6PcvLmA1wa9jfEBE28/r06Ue4uOEk8o/RGpD57mQk5hW8fjjHaXBY/n2KeE+UCE+Ejg==" saltValue="FT3aNnnvupLk4Kx/tf7l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564</v>
      </c>
      <c r="D34" s="1244"/>
      <c r="E34" s="1245"/>
      <c r="F34" s="32">
        <v>11.44</v>
      </c>
      <c r="G34" s="33">
        <v>11.52</v>
      </c>
      <c r="H34" s="33">
        <v>10.92</v>
      </c>
      <c r="I34" s="33">
        <v>9.5</v>
      </c>
      <c r="J34" s="34">
        <v>8</v>
      </c>
      <c r="K34" s="22"/>
      <c r="L34" s="22"/>
      <c r="M34" s="22"/>
      <c r="N34" s="22"/>
      <c r="O34" s="22"/>
      <c r="P34" s="22"/>
    </row>
    <row r="35" spans="1:16" ht="39" customHeight="1" x14ac:dyDescent="0.15">
      <c r="A35" s="22"/>
      <c r="B35" s="35"/>
      <c r="C35" s="1238" t="s">
        <v>565</v>
      </c>
      <c r="D35" s="1239"/>
      <c r="E35" s="1240"/>
      <c r="F35" s="36">
        <v>3.7</v>
      </c>
      <c r="G35" s="37">
        <v>4.4000000000000004</v>
      </c>
      <c r="H35" s="37">
        <v>4.51</v>
      </c>
      <c r="I35" s="37">
        <v>7.13</v>
      </c>
      <c r="J35" s="38">
        <v>5.12</v>
      </c>
      <c r="K35" s="22"/>
      <c r="L35" s="22"/>
      <c r="M35" s="22"/>
      <c r="N35" s="22"/>
      <c r="O35" s="22"/>
      <c r="P35" s="22"/>
    </row>
    <row r="36" spans="1:16" ht="39" customHeight="1" x14ac:dyDescent="0.15">
      <c r="A36" s="22"/>
      <c r="B36" s="35"/>
      <c r="C36" s="1238" t="s">
        <v>566</v>
      </c>
      <c r="D36" s="1239"/>
      <c r="E36" s="1240"/>
      <c r="F36" s="36">
        <v>1.63</v>
      </c>
      <c r="G36" s="37">
        <v>1.63</v>
      </c>
      <c r="H36" s="37">
        <v>1.67</v>
      </c>
      <c r="I36" s="37">
        <v>1.88</v>
      </c>
      <c r="J36" s="38">
        <v>2.0099999999999998</v>
      </c>
      <c r="K36" s="22"/>
      <c r="L36" s="22"/>
      <c r="M36" s="22"/>
      <c r="N36" s="22"/>
      <c r="O36" s="22"/>
      <c r="P36" s="22"/>
    </row>
    <row r="37" spans="1:16" ht="39" customHeight="1" x14ac:dyDescent="0.15">
      <c r="A37" s="22"/>
      <c r="B37" s="35"/>
      <c r="C37" s="1238" t="s">
        <v>567</v>
      </c>
      <c r="D37" s="1239"/>
      <c r="E37" s="1240"/>
      <c r="F37" s="36">
        <v>0.21</v>
      </c>
      <c r="G37" s="37">
        <v>0.3</v>
      </c>
      <c r="H37" s="37">
        <v>0.28999999999999998</v>
      </c>
      <c r="I37" s="37">
        <v>0.24</v>
      </c>
      <c r="J37" s="38">
        <v>0.42</v>
      </c>
      <c r="K37" s="22"/>
      <c r="L37" s="22"/>
      <c r="M37" s="22"/>
      <c r="N37" s="22"/>
      <c r="O37" s="22"/>
      <c r="P37" s="22"/>
    </row>
    <row r="38" spans="1:16" ht="39" customHeight="1" x14ac:dyDescent="0.15">
      <c r="A38" s="22"/>
      <c r="B38" s="35"/>
      <c r="C38" s="1238" t="s">
        <v>568</v>
      </c>
      <c r="D38" s="1239"/>
      <c r="E38" s="1240"/>
      <c r="F38" s="36">
        <v>0.43</v>
      </c>
      <c r="G38" s="37">
        <v>0.88</v>
      </c>
      <c r="H38" s="37">
        <v>0.8</v>
      </c>
      <c r="I38" s="37">
        <v>0.78</v>
      </c>
      <c r="J38" s="38">
        <v>0.31</v>
      </c>
      <c r="K38" s="22"/>
      <c r="L38" s="22"/>
      <c r="M38" s="22"/>
      <c r="N38" s="22"/>
      <c r="O38" s="22"/>
      <c r="P38" s="22"/>
    </row>
    <row r="39" spans="1:16" ht="39" customHeight="1" x14ac:dyDescent="0.15">
      <c r="A39" s="22"/>
      <c r="B39" s="35"/>
      <c r="C39" s="1238" t="s">
        <v>569</v>
      </c>
      <c r="D39" s="1239"/>
      <c r="E39" s="1240"/>
      <c r="F39" s="36">
        <v>0.06</v>
      </c>
      <c r="G39" s="37">
        <v>0.08</v>
      </c>
      <c r="H39" s="37">
        <v>0.06</v>
      </c>
      <c r="I39" s="37">
        <v>0.1</v>
      </c>
      <c r="J39" s="38">
        <v>0.1</v>
      </c>
      <c r="K39" s="22"/>
      <c r="L39" s="22"/>
      <c r="M39" s="22"/>
      <c r="N39" s="22"/>
      <c r="O39" s="22"/>
      <c r="P39" s="22"/>
    </row>
    <row r="40" spans="1:16" ht="39" customHeight="1" x14ac:dyDescent="0.15">
      <c r="A40" s="22"/>
      <c r="B40" s="35"/>
      <c r="C40" s="1238" t="s">
        <v>570</v>
      </c>
      <c r="D40" s="1239"/>
      <c r="E40" s="1240"/>
      <c r="F40" s="36">
        <v>0.1</v>
      </c>
      <c r="G40" s="37">
        <v>0.13</v>
      </c>
      <c r="H40" s="37">
        <v>0.14000000000000001</v>
      </c>
      <c r="I40" s="37">
        <v>0.1</v>
      </c>
      <c r="J40" s="38">
        <v>0.05</v>
      </c>
      <c r="K40" s="22"/>
      <c r="L40" s="22"/>
      <c r="M40" s="22"/>
      <c r="N40" s="22"/>
      <c r="O40" s="22"/>
      <c r="P40" s="22"/>
    </row>
    <row r="41" spans="1:16" ht="39" customHeight="1" x14ac:dyDescent="0.15">
      <c r="A41" s="22"/>
      <c r="B41" s="35"/>
      <c r="C41" s="1238" t="s">
        <v>571</v>
      </c>
      <c r="D41" s="1239"/>
      <c r="E41" s="1240"/>
      <c r="F41" s="36">
        <v>0.03</v>
      </c>
      <c r="G41" s="37">
        <v>0.49</v>
      </c>
      <c r="H41" s="37">
        <v>0.4</v>
      </c>
      <c r="I41" s="37">
        <v>0.67</v>
      </c>
      <c r="J41" s="38">
        <v>0.05</v>
      </c>
      <c r="K41" s="22"/>
      <c r="L41" s="22"/>
      <c r="M41" s="22"/>
      <c r="N41" s="22"/>
      <c r="O41" s="22"/>
      <c r="P41" s="22"/>
    </row>
    <row r="42" spans="1:16" ht="39" customHeight="1" x14ac:dyDescent="0.15">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573</v>
      </c>
      <c r="D43" s="1242"/>
      <c r="E43" s="1243"/>
      <c r="F43" s="41">
        <v>0.12</v>
      </c>
      <c r="G43" s="42">
        <v>0.06</v>
      </c>
      <c r="H43" s="42">
        <v>0.14000000000000001</v>
      </c>
      <c r="I43" s="42">
        <v>0.09</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oGSYiSA3NqVYDqgzfQIzjQh08+nssgJk0H5DBOiqs8ir8Xy8fXKwRIoDW4h7XQAphOaNkhKbjQGuY8CjW6Snw==" saltValue="65W39YpQTp2fA2nDfuDm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1873</v>
      </c>
      <c r="L45" s="60">
        <v>1997</v>
      </c>
      <c r="M45" s="60">
        <v>2023</v>
      </c>
      <c r="N45" s="60">
        <v>2065</v>
      </c>
      <c r="O45" s="61">
        <v>2126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810</v>
      </c>
      <c r="L48" s="64">
        <v>834</v>
      </c>
      <c r="M48" s="64">
        <v>810</v>
      </c>
      <c r="N48" s="64">
        <v>805</v>
      </c>
      <c r="O48" s="65">
        <v>862</v>
      </c>
      <c r="P48" s="48"/>
      <c r="Q48" s="48"/>
      <c r="R48" s="48"/>
      <c r="S48" s="48"/>
      <c r="T48" s="48"/>
      <c r="U48" s="48"/>
    </row>
    <row r="49" spans="1:21" ht="30.75" customHeight="1" x14ac:dyDescent="0.15">
      <c r="A49" s="48"/>
      <c r="B49" s="1266"/>
      <c r="C49" s="1267"/>
      <c r="D49" s="62"/>
      <c r="E49" s="1248" t="s">
        <v>16</v>
      </c>
      <c r="F49" s="1248"/>
      <c r="G49" s="1248"/>
      <c r="H49" s="1248"/>
      <c r="I49" s="1248"/>
      <c r="J49" s="1249"/>
      <c r="K49" s="63">
        <v>62</v>
      </c>
      <c r="L49" s="64">
        <v>57</v>
      </c>
      <c r="M49" s="64">
        <v>60</v>
      </c>
      <c r="N49" s="64">
        <v>59</v>
      </c>
      <c r="O49" s="65">
        <v>50</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1973</v>
      </c>
      <c r="L52" s="64">
        <v>2002</v>
      </c>
      <c r="M52" s="64">
        <v>2096</v>
      </c>
      <c r="N52" s="64">
        <v>2148</v>
      </c>
      <c r="O52" s="65">
        <v>2198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772</v>
      </c>
      <c r="L53" s="69">
        <v>886</v>
      </c>
      <c r="M53" s="69">
        <v>797</v>
      </c>
      <c r="N53" s="69">
        <v>781</v>
      </c>
      <c r="O53" s="70">
        <v>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x14ac:dyDescent="0.2">
      <c r="B58" s="1256"/>
      <c r="C58" s="1257"/>
      <c r="D58" s="1261" t="s">
        <v>27</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Vt62/a59+/7hyA4DvqUiVD0gsOd/JzznJRPcaboJPpZY2r1iIbcaYQHEksVrRv6SAahbgHnZ/qcuvVRz+n9w==" saltValue="P0yflzOLSEnTULJ9a2zu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23446</v>
      </c>
      <c r="J41" s="103">
        <v>25137</v>
      </c>
      <c r="K41" s="103">
        <v>25828</v>
      </c>
      <c r="L41" s="103">
        <v>25981</v>
      </c>
      <c r="M41" s="104">
        <v>26840</v>
      </c>
    </row>
    <row r="42" spans="2:13" ht="27.75" customHeight="1" x14ac:dyDescent="0.15">
      <c r="B42" s="1274"/>
      <c r="C42" s="1275"/>
      <c r="D42" s="105"/>
      <c r="E42" s="1278" t="s">
        <v>32</v>
      </c>
      <c r="F42" s="1278"/>
      <c r="G42" s="1278"/>
      <c r="H42" s="1279"/>
      <c r="I42" s="106" t="s">
        <v>515</v>
      </c>
      <c r="J42" s="107" t="s">
        <v>515</v>
      </c>
      <c r="K42" s="107" t="s">
        <v>515</v>
      </c>
      <c r="L42" s="107" t="s">
        <v>515</v>
      </c>
      <c r="M42" s="108" t="s">
        <v>515</v>
      </c>
    </row>
    <row r="43" spans="2:13" ht="27.75" customHeight="1" x14ac:dyDescent="0.15">
      <c r="B43" s="1274"/>
      <c r="C43" s="1275"/>
      <c r="D43" s="105"/>
      <c r="E43" s="1278" t="s">
        <v>33</v>
      </c>
      <c r="F43" s="1278"/>
      <c r="G43" s="1278"/>
      <c r="H43" s="1279"/>
      <c r="I43" s="106">
        <v>12681</v>
      </c>
      <c r="J43" s="107">
        <v>12613</v>
      </c>
      <c r="K43" s="107">
        <v>12688</v>
      </c>
      <c r="L43" s="107">
        <v>12403</v>
      </c>
      <c r="M43" s="108">
        <v>12127</v>
      </c>
    </row>
    <row r="44" spans="2:13" ht="27.75" customHeight="1" x14ac:dyDescent="0.15">
      <c r="B44" s="1274"/>
      <c r="C44" s="1275"/>
      <c r="D44" s="105"/>
      <c r="E44" s="1278" t="s">
        <v>34</v>
      </c>
      <c r="F44" s="1278"/>
      <c r="G44" s="1278"/>
      <c r="H44" s="1279"/>
      <c r="I44" s="106">
        <v>231</v>
      </c>
      <c r="J44" s="107">
        <v>174</v>
      </c>
      <c r="K44" s="107">
        <v>117</v>
      </c>
      <c r="L44" s="107">
        <v>57</v>
      </c>
      <c r="M44" s="108">
        <v>9</v>
      </c>
    </row>
    <row r="45" spans="2:13" ht="27.75" customHeight="1" x14ac:dyDescent="0.15">
      <c r="B45" s="1274"/>
      <c r="C45" s="1275"/>
      <c r="D45" s="105"/>
      <c r="E45" s="1278" t="s">
        <v>35</v>
      </c>
      <c r="F45" s="1278"/>
      <c r="G45" s="1278"/>
      <c r="H45" s="1279"/>
      <c r="I45" s="106">
        <v>2832</v>
      </c>
      <c r="J45" s="107">
        <v>3196</v>
      </c>
      <c r="K45" s="107">
        <v>3094</v>
      </c>
      <c r="L45" s="107">
        <v>3107</v>
      </c>
      <c r="M45" s="108">
        <v>3052</v>
      </c>
    </row>
    <row r="46" spans="2:13" ht="27.75" customHeight="1" x14ac:dyDescent="0.15">
      <c r="B46" s="1274"/>
      <c r="C46" s="1275"/>
      <c r="D46" s="109"/>
      <c r="E46" s="1278" t="s">
        <v>36</v>
      </c>
      <c r="F46" s="1278"/>
      <c r="G46" s="1278"/>
      <c r="H46" s="1279"/>
      <c r="I46" s="106">
        <v>0</v>
      </c>
      <c r="J46" s="107" t="s">
        <v>515</v>
      </c>
      <c r="K46" s="107" t="s">
        <v>515</v>
      </c>
      <c r="L46" s="107" t="s">
        <v>515</v>
      </c>
      <c r="M46" s="108">
        <v>5</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6581</v>
      </c>
      <c r="J50" s="107">
        <v>6819</v>
      </c>
      <c r="K50" s="107">
        <v>7146</v>
      </c>
      <c r="L50" s="107">
        <v>6880</v>
      </c>
      <c r="M50" s="108">
        <v>6910</v>
      </c>
    </row>
    <row r="51" spans="2:13" ht="27.75" customHeight="1" x14ac:dyDescent="0.15">
      <c r="B51" s="1274"/>
      <c r="C51" s="1275"/>
      <c r="D51" s="105"/>
      <c r="E51" s="1278" t="s">
        <v>42</v>
      </c>
      <c r="F51" s="1278"/>
      <c r="G51" s="1278"/>
      <c r="H51" s="1279"/>
      <c r="I51" s="106">
        <v>853</v>
      </c>
      <c r="J51" s="107">
        <v>928</v>
      </c>
      <c r="K51" s="107">
        <v>906</v>
      </c>
      <c r="L51" s="107">
        <v>936</v>
      </c>
      <c r="M51" s="108">
        <v>1020</v>
      </c>
    </row>
    <row r="52" spans="2:13" ht="27.75" customHeight="1" x14ac:dyDescent="0.15">
      <c r="B52" s="1276"/>
      <c r="C52" s="1277"/>
      <c r="D52" s="105"/>
      <c r="E52" s="1278" t="s">
        <v>43</v>
      </c>
      <c r="F52" s="1278"/>
      <c r="G52" s="1278"/>
      <c r="H52" s="1279"/>
      <c r="I52" s="106">
        <v>25246</v>
      </c>
      <c r="J52" s="107">
        <v>26572</v>
      </c>
      <c r="K52" s="107">
        <v>26851</v>
      </c>
      <c r="L52" s="107">
        <v>26851</v>
      </c>
      <c r="M52" s="108">
        <v>27327</v>
      </c>
    </row>
    <row r="53" spans="2:13" ht="27.75" customHeight="1" thickBot="1" x14ac:dyDescent="0.2">
      <c r="B53" s="1280" t="s">
        <v>44</v>
      </c>
      <c r="C53" s="1281"/>
      <c r="D53" s="112"/>
      <c r="E53" s="1282" t="s">
        <v>45</v>
      </c>
      <c r="F53" s="1282"/>
      <c r="G53" s="1282"/>
      <c r="H53" s="1283"/>
      <c r="I53" s="113">
        <v>6509</v>
      </c>
      <c r="J53" s="114">
        <v>6802</v>
      </c>
      <c r="K53" s="114">
        <v>6824</v>
      </c>
      <c r="L53" s="114">
        <v>6880</v>
      </c>
      <c r="M53" s="115">
        <v>6775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y3+xO88UY5uq6CNcZZJvs9yrdS3oT4tBeZ/IaOZ383nVWnOavH9gO/Wv/rME/ytlt16sncFfBZL9Yojp7VwsQ==" saltValue="U8H9CzdOG4xbGViQFIJV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3281</v>
      </c>
      <c r="G55" s="127">
        <v>3062</v>
      </c>
      <c r="H55" s="128">
        <v>2919</v>
      </c>
    </row>
    <row r="56" spans="2:8" ht="52.5" customHeight="1" x14ac:dyDescent="0.15">
      <c r="B56" s="129"/>
      <c r="C56" s="1301" t="s">
        <v>49</v>
      </c>
      <c r="D56" s="1301"/>
      <c r="E56" s="1302"/>
      <c r="F56" s="130">
        <v>2046</v>
      </c>
      <c r="G56" s="130">
        <v>1996</v>
      </c>
      <c r="H56" s="131">
        <v>2000</v>
      </c>
    </row>
    <row r="57" spans="2:8" ht="53.25" customHeight="1" x14ac:dyDescent="0.15">
      <c r="B57" s="129"/>
      <c r="C57" s="1303" t="s">
        <v>50</v>
      </c>
      <c r="D57" s="1303"/>
      <c r="E57" s="1304"/>
      <c r="F57" s="132">
        <v>3655</v>
      </c>
      <c r="G57" s="132">
        <v>3560</v>
      </c>
      <c r="H57" s="133">
        <v>3625</v>
      </c>
    </row>
    <row r="58" spans="2:8" ht="45.75" customHeight="1" x14ac:dyDescent="0.15">
      <c r="B58" s="134"/>
      <c r="C58" s="1291" t="s">
        <v>594</v>
      </c>
      <c r="D58" s="1292"/>
      <c r="E58" s="1293"/>
      <c r="F58" s="135">
        <v>2059</v>
      </c>
      <c r="G58" s="135">
        <v>2004</v>
      </c>
      <c r="H58" s="136">
        <v>1948</v>
      </c>
    </row>
    <row r="59" spans="2:8" ht="45.75" customHeight="1" x14ac:dyDescent="0.15">
      <c r="B59" s="134"/>
      <c r="C59" s="1291" t="s">
        <v>595</v>
      </c>
      <c r="D59" s="1292"/>
      <c r="E59" s="1293"/>
      <c r="F59" s="135">
        <v>535</v>
      </c>
      <c r="G59" s="135">
        <v>957</v>
      </c>
      <c r="H59" s="136">
        <v>1012</v>
      </c>
    </row>
    <row r="60" spans="2:8" ht="45.75" customHeight="1" x14ac:dyDescent="0.15">
      <c r="B60" s="134"/>
      <c r="C60" s="1291" t="s">
        <v>596</v>
      </c>
      <c r="D60" s="1292"/>
      <c r="E60" s="1293"/>
      <c r="F60" s="135">
        <v>199</v>
      </c>
      <c r="G60" s="135">
        <v>159</v>
      </c>
      <c r="H60" s="136">
        <v>150</v>
      </c>
    </row>
    <row r="61" spans="2:8" ht="45.75" customHeight="1" x14ac:dyDescent="0.15">
      <c r="B61" s="134"/>
      <c r="C61" s="1291" t="s">
        <v>597</v>
      </c>
      <c r="D61" s="1292"/>
      <c r="E61" s="1293"/>
      <c r="F61" s="135">
        <v>152</v>
      </c>
      <c r="G61" s="135">
        <v>110</v>
      </c>
      <c r="H61" s="136">
        <v>80</v>
      </c>
    </row>
    <row r="62" spans="2:8" ht="45.75" customHeight="1" thickBot="1" x14ac:dyDescent="0.2">
      <c r="B62" s="137"/>
      <c r="C62" s="1294" t="s">
        <v>598</v>
      </c>
      <c r="D62" s="1295"/>
      <c r="E62" s="1296"/>
      <c r="F62" s="138" t="s">
        <v>599</v>
      </c>
      <c r="G62" s="138">
        <v>61</v>
      </c>
      <c r="H62" s="139">
        <v>71</v>
      </c>
    </row>
    <row r="63" spans="2:8" ht="52.5" customHeight="1" thickBot="1" x14ac:dyDescent="0.2">
      <c r="B63" s="140"/>
      <c r="C63" s="1297" t="s">
        <v>51</v>
      </c>
      <c r="D63" s="1297"/>
      <c r="E63" s="1298"/>
      <c r="F63" s="141">
        <v>8982</v>
      </c>
      <c r="G63" s="141">
        <v>8618</v>
      </c>
      <c r="H63" s="142">
        <v>8544</v>
      </c>
    </row>
    <row r="64" spans="2:8" ht="15" customHeight="1" x14ac:dyDescent="0.15"/>
    <row r="65" ht="0" hidden="1" customHeight="1" x14ac:dyDescent="0.15"/>
    <row r="66" ht="0" hidden="1" customHeight="1" x14ac:dyDescent="0.15"/>
  </sheetData>
  <sheetProtection algorithmName="SHA-512" hashValue="hbOqG0+NeK1rz8Mk0MiTM64ibkGFB6jdI82xHfXjmK+/SdZWzYai3LjJm2wwMxlQMVUvHicDVbZYuIgDSGOztA==" saltValue="eXuQ8GY8ZvsOOXu/y59S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59.9</v>
      </c>
      <c r="BY51" s="1307"/>
      <c r="BZ51" s="1307"/>
      <c r="CA51" s="1307"/>
      <c r="CB51" s="1307"/>
      <c r="CC51" s="1307"/>
      <c r="CD51" s="1307"/>
      <c r="CE51" s="1307"/>
      <c r="CF51" s="1307">
        <v>61.2</v>
      </c>
      <c r="CG51" s="1307"/>
      <c r="CH51" s="1307"/>
      <c r="CI51" s="1307"/>
      <c r="CJ51" s="1307"/>
      <c r="CK51" s="1307"/>
      <c r="CL51" s="1307"/>
      <c r="CM51" s="1307"/>
      <c r="CN51" s="1307">
        <v>64.099999999999994</v>
      </c>
      <c r="CO51" s="1307"/>
      <c r="CP51" s="1307"/>
      <c r="CQ51" s="1307"/>
      <c r="CR51" s="1307"/>
      <c r="CS51" s="1307"/>
      <c r="CT51" s="1307"/>
      <c r="CU51" s="1307"/>
      <c r="CV51" s="1307">
        <v>62.4</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54.1</v>
      </c>
      <c r="BY53" s="1307"/>
      <c r="BZ53" s="1307"/>
      <c r="CA53" s="1307"/>
      <c r="CB53" s="1307"/>
      <c r="CC53" s="1307"/>
      <c r="CD53" s="1307"/>
      <c r="CE53" s="1307"/>
      <c r="CF53" s="1307">
        <v>53.3</v>
      </c>
      <c r="CG53" s="1307"/>
      <c r="CH53" s="1307"/>
      <c r="CI53" s="1307"/>
      <c r="CJ53" s="1307"/>
      <c r="CK53" s="1307"/>
      <c r="CL53" s="1307"/>
      <c r="CM53" s="1307"/>
      <c r="CN53" s="1307">
        <v>53.8</v>
      </c>
      <c r="CO53" s="1307"/>
      <c r="CP53" s="1307"/>
      <c r="CQ53" s="1307"/>
      <c r="CR53" s="1307"/>
      <c r="CS53" s="1307"/>
      <c r="CT53" s="1307"/>
      <c r="CU53" s="1307"/>
      <c r="CV53" s="1307">
        <v>54.1</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609</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58.2</v>
      </c>
      <c r="BQ73" s="1307"/>
      <c r="BR73" s="1307"/>
      <c r="BS73" s="1307"/>
      <c r="BT73" s="1307"/>
      <c r="BU73" s="1307"/>
      <c r="BV73" s="1307"/>
      <c r="BW73" s="1307"/>
      <c r="BX73" s="1307">
        <v>59.9</v>
      </c>
      <c r="BY73" s="1307"/>
      <c r="BZ73" s="1307"/>
      <c r="CA73" s="1307"/>
      <c r="CB73" s="1307"/>
      <c r="CC73" s="1307"/>
      <c r="CD73" s="1307"/>
      <c r="CE73" s="1307"/>
      <c r="CF73" s="1307">
        <v>61.2</v>
      </c>
      <c r="CG73" s="1307"/>
      <c r="CH73" s="1307"/>
      <c r="CI73" s="1307"/>
      <c r="CJ73" s="1307"/>
      <c r="CK73" s="1307"/>
      <c r="CL73" s="1307"/>
      <c r="CM73" s="1307"/>
      <c r="CN73" s="1307">
        <v>64.099999999999994</v>
      </c>
      <c r="CO73" s="1307"/>
      <c r="CP73" s="1307"/>
      <c r="CQ73" s="1307"/>
      <c r="CR73" s="1307"/>
      <c r="CS73" s="1307"/>
      <c r="CT73" s="1307"/>
      <c r="CU73" s="1307"/>
      <c r="CV73" s="1307">
        <v>62.4</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7.3</v>
      </c>
      <c r="BQ75" s="1307"/>
      <c r="BR75" s="1307"/>
      <c r="BS75" s="1307"/>
      <c r="BT75" s="1307"/>
      <c r="BU75" s="1307"/>
      <c r="BV75" s="1307"/>
      <c r="BW75" s="1307"/>
      <c r="BX75" s="1307">
        <v>7.6</v>
      </c>
      <c r="BY75" s="1307"/>
      <c r="BZ75" s="1307"/>
      <c r="CA75" s="1307"/>
      <c r="CB75" s="1307"/>
      <c r="CC75" s="1307"/>
      <c r="CD75" s="1307"/>
      <c r="CE75" s="1307"/>
      <c r="CF75" s="1307">
        <v>7.2</v>
      </c>
      <c r="CG75" s="1307"/>
      <c r="CH75" s="1307"/>
      <c r="CI75" s="1307"/>
      <c r="CJ75" s="1307"/>
      <c r="CK75" s="1307"/>
      <c r="CL75" s="1307"/>
      <c r="CM75" s="1307"/>
      <c r="CN75" s="1307">
        <v>7.4</v>
      </c>
      <c r="CO75" s="1307"/>
      <c r="CP75" s="1307"/>
      <c r="CQ75" s="1307"/>
      <c r="CR75" s="1307"/>
      <c r="CS75" s="1307"/>
      <c r="CT75" s="1307"/>
      <c r="CU75" s="1307"/>
      <c r="CV75" s="1307">
        <v>7.3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609</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3xt4dXu82etPTQXltTbtRELavqraajSXJVjGguDiIsqxtwIcM53lqZ8S4AMW/55tX0khiYaLDEDYJxFUaqe+A==" saltValue="sTG62RJrsn6cIMh6IC2/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B1sSEQZTIWInt3zXhp9JtrtBDDMOf88nUZ4FLm7RkEO+L9tN2zY9cxrdR9QXrsI5UUwiWJVQStqauWgUmVqQ==" saltValue="5prH+YxrV8y1XKzbU5a14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0FFi9aLGP9LLcAHNgBDbTMxCnI8fsnqVVqhvPvjDSE6yAc8tyqNhuOBkKg/o55Vka8bDlXbMRPElQMVqz4IpA==" saltValue="u94bo7L3SUlaw9ZfYPW9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122906</v>
      </c>
      <c r="E3" s="161"/>
      <c r="F3" s="162">
        <v>66255</v>
      </c>
      <c r="G3" s="163"/>
      <c r="H3" s="164"/>
    </row>
    <row r="4" spans="1:8" x14ac:dyDescent="0.15">
      <c r="A4" s="165"/>
      <c r="B4" s="166"/>
      <c r="C4" s="167"/>
      <c r="D4" s="168">
        <v>47445</v>
      </c>
      <c r="E4" s="169"/>
      <c r="F4" s="170">
        <v>31822</v>
      </c>
      <c r="G4" s="171"/>
      <c r="H4" s="172"/>
    </row>
    <row r="5" spans="1:8" x14ac:dyDescent="0.15">
      <c r="A5" s="153" t="s">
        <v>549</v>
      </c>
      <c r="B5" s="158"/>
      <c r="C5" s="159"/>
      <c r="D5" s="160">
        <v>85124</v>
      </c>
      <c r="E5" s="161"/>
      <c r="F5" s="162">
        <v>92247</v>
      </c>
      <c r="G5" s="163"/>
      <c r="H5" s="164"/>
    </row>
    <row r="6" spans="1:8" x14ac:dyDescent="0.15">
      <c r="A6" s="165"/>
      <c r="B6" s="166"/>
      <c r="C6" s="167"/>
      <c r="D6" s="168">
        <v>47724</v>
      </c>
      <c r="E6" s="169"/>
      <c r="F6" s="170">
        <v>37204</v>
      </c>
      <c r="G6" s="171"/>
      <c r="H6" s="172"/>
    </row>
    <row r="7" spans="1:8" x14ac:dyDescent="0.15">
      <c r="A7" s="153" t="s">
        <v>550</v>
      </c>
      <c r="B7" s="158"/>
      <c r="C7" s="159"/>
      <c r="D7" s="160">
        <v>93813</v>
      </c>
      <c r="E7" s="161"/>
      <c r="F7" s="162">
        <v>67319</v>
      </c>
      <c r="G7" s="163"/>
      <c r="H7" s="164"/>
    </row>
    <row r="8" spans="1:8" x14ac:dyDescent="0.15">
      <c r="A8" s="165"/>
      <c r="B8" s="166"/>
      <c r="C8" s="167"/>
      <c r="D8" s="168">
        <v>36034</v>
      </c>
      <c r="E8" s="169"/>
      <c r="F8" s="170">
        <v>38101</v>
      </c>
      <c r="G8" s="171"/>
      <c r="H8" s="172"/>
    </row>
    <row r="9" spans="1:8" x14ac:dyDescent="0.15">
      <c r="A9" s="153" t="s">
        <v>551</v>
      </c>
      <c r="B9" s="158"/>
      <c r="C9" s="159"/>
      <c r="D9" s="160">
        <v>80551</v>
      </c>
      <c r="E9" s="161"/>
      <c r="F9" s="162">
        <v>70615</v>
      </c>
      <c r="G9" s="163"/>
      <c r="H9" s="164"/>
    </row>
    <row r="10" spans="1:8" x14ac:dyDescent="0.15">
      <c r="A10" s="165"/>
      <c r="B10" s="166"/>
      <c r="C10" s="167"/>
      <c r="D10" s="168">
        <v>28129</v>
      </c>
      <c r="E10" s="169"/>
      <c r="F10" s="170">
        <v>37382</v>
      </c>
      <c r="G10" s="171"/>
      <c r="H10" s="172"/>
    </row>
    <row r="11" spans="1:8" x14ac:dyDescent="0.15">
      <c r="A11" s="153" t="s">
        <v>552</v>
      </c>
      <c r="B11" s="158"/>
      <c r="C11" s="159"/>
      <c r="D11" s="160">
        <v>112636</v>
      </c>
      <c r="E11" s="161"/>
      <c r="F11" s="162">
        <v>69185</v>
      </c>
      <c r="G11" s="163"/>
      <c r="H11" s="164"/>
    </row>
    <row r="12" spans="1:8" x14ac:dyDescent="0.15">
      <c r="A12" s="165"/>
      <c r="B12" s="166"/>
      <c r="C12" s="173"/>
      <c r="D12" s="168">
        <v>30631</v>
      </c>
      <c r="E12" s="169"/>
      <c r="F12" s="170">
        <v>38519</v>
      </c>
      <c r="G12" s="171"/>
      <c r="H12" s="172"/>
    </row>
    <row r="13" spans="1:8" x14ac:dyDescent="0.15">
      <c r="A13" s="153"/>
      <c r="B13" s="158"/>
      <c r="C13" s="174"/>
      <c r="D13" s="175">
        <v>99006</v>
      </c>
      <c r="E13" s="176"/>
      <c r="F13" s="177">
        <v>73124</v>
      </c>
      <c r="G13" s="178"/>
      <c r="H13" s="164"/>
    </row>
    <row r="14" spans="1:8" x14ac:dyDescent="0.15">
      <c r="A14" s="165"/>
      <c r="B14" s="166"/>
      <c r="C14" s="167"/>
      <c r="D14" s="168">
        <v>37993</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v>
      </c>
      <c r="C19" s="179">
        <f>ROUND(VALUE(SUBSTITUTE(実質収支比率等に係る経年分析!G$48,"▲","-")),2)</f>
        <v>4.41</v>
      </c>
      <c r="D19" s="179">
        <f>ROUND(VALUE(SUBSTITUTE(実質収支比率等に係る経年分析!H$48,"▲","-")),2)</f>
        <v>4.53</v>
      </c>
      <c r="E19" s="179">
        <f>ROUND(VALUE(SUBSTITUTE(実質収支比率等に係る経年分析!I$48,"▲","-")),2)</f>
        <v>7.15</v>
      </c>
      <c r="F19" s="179">
        <f>ROUND(VALUE(SUBSTITUTE(実質収支比率等に係る経年分析!J$48,"▲","-")),2)</f>
        <v>5.13</v>
      </c>
    </row>
    <row r="20" spans="1:11" x14ac:dyDescent="0.15">
      <c r="A20" s="179" t="s">
        <v>55</v>
      </c>
      <c r="B20" s="179">
        <f>ROUND(VALUE(SUBSTITUTE(実質収支比率等に係る経年分析!F$47,"▲","-")),2)</f>
        <v>25.12</v>
      </c>
      <c r="C20" s="179">
        <f>ROUND(VALUE(SUBSTITUTE(実質収支比率等に係る経年分析!G$47,"▲","-")),2)</f>
        <v>24.71</v>
      </c>
      <c r="D20" s="179">
        <f>ROUND(VALUE(SUBSTITUTE(実質収支比率等に係る経年分析!H$47,"▲","-")),2)</f>
        <v>24.95</v>
      </c>
      <c r="E20" s="179">
        <f>ROUND(VALUE(SUBSTITUTE(実質収支比率等に係る経年分析!I$47,"▲","-")),2)</f>
        <v>23.95</v>
      </c>
      <c r="F20" s="179">
        <f>ROUND(VALUE(SUBSTITUTE(実質収支比率等に係る経年分析!J$47,"▲","-")),2)</f>
        <v>22.54</v>
      </c>
    </row>
    <row r="21" spans="1:11" x14ac:dyDescent="0.15">
      <c r="A21" s="179" t="s">
        <v>56</v>
      </c>
      <c r="B21" s="179">
        <f>IF(ISNUMBER(VALUE(SUBSTITUTE(実質収支比率等に係る経年分析!F$49,"▲","-"))),ROUND(VALUE(SUBSTITUTE(実質収支比率等に係る経年分析!F$49,"▲","-")),2),NA())</f>
        <v>-0.15</v>
      </c>
      <c r="C21" s="179">
        <f>IF(ISNUMBER(VALUE(SUBSTITUTE(実質収支比率等に係る経年分析!G$49,"▲","-"))),ROUND(VALUE(SUBSTITUTE(実質収支比率等に係る経年分析!G$49,"▲","-")),2),NA())</f>
        <v>0.79</v>
      </c>
      <c r="D21" s="179">
        <f>IF(ISNUMBER(VALUE(SUBSTITUTE(実質収支比率等に係る経年分析!H$49,"▲","-"))),ROUND(VALUE(SUBSTITUTE(実質収支比率等に係る経年分析!H$49,"▲","-")),2),NA())</f>
        <v>0.1</v>
      </c>
      <c r="E21" s="179">
        <f>IF(ISNUMBER(VALUE(SUBSTITUTE(実質収支比率等に係る経年分析!I$49,"▲","-"))),ROUND(VALUE(SUBSTITUTE(実質収支比率等に係る経年分析!I$49,"▲","-")),2),NA())</f>
        <v>1.21</v>
      </c>
      <c r="F21" s="179">
        <f>IF(ISNUMBER(VALUE(SUBSTITUTE(実質収支比率等に係る経年分析!J$49,"▲","-"))),ROUND(VALUE(SUBSTITUTE(実質収支比率等に係る経年分析!J$49,"▲","-")),2),NA())</f>
        <v>-2.2400000000000002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国民健康保険特別会計（直診勘定）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2.0099999999999998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4.4000000000000004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1973</v>
      </c>
      <c r="E42" s="181"/>
      <c r="F42" s="181"/>
      <c r="G42" s="181">
        <f>'実質公債費比率（分子）の構造'!L$52</f>
        <v>2002</v>
      </c>
      <c r="H42" s="181"/>
      <c r="I42" s="181"/>
      <c r="J42" s="181">
        <f>'実質公債費比率（分子）の構造'!M$52</f>
        <v>2096</v>
      </c>
      <c r="K42" s="181"/>
      <c r="L42" s="181"/>
      <c r="M42" s="181">
        <f>'実質公債費比率（分子）の構造'!N$52</f>
        <v>2148</v>
      </c>
      <c r="N42" s="181"/>
      <c r="O42" s="181"/>
      <c r="P42" s="181">
        <f>'実質公債費比率（分子）の構造'!O$52</f>
        <v>2198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62</v>
      </c>
      <c r="C45" s="181"/>
      <c r="D45" s="181"/>
      <c r="E45" s="181">
        <f>'実質公債費比率（分子）の構造'!L$49</f>
        <v>57</v>
      </c>
      <c r="F45" s="181"/>
      <c r="G45" s="181"/>
      <c r="H45" s="181">
        <f>'実質公債費比率（分子）の構造'!M$49</f>
        <v>60</v>
      </c>
      <c r="I45" s="181"/>
      <c r="J45" s="181"/>
      <c r="K45" s="181">
        <f>'実質公債費比率（分子）の構造'!N$49</f>
        <v>59</v>
      </c>
      <c r="L45" s="181"/>
      <c r="M45" s="181"/>
      <c r="N45" s="181">
        <f>'実質公債費比率（分子）の構造'!O$49</f>
        <v>50</v>
      </c>
      <c r="O45" s="181"/>
      <c r="P45" s="181"/>
    </row>
    <row r="46" spans="1:16" x14ac:dyDescent="0.15">
      <c r="A46" s="181" t="s">
        <v>67</v>
      </c>
      <c r="B46" s="181">
        <f>'実質公債費比率（分子）の構造'!K$48</f>
        <v>810</v>
      </c>
      <c r="C46" s="181"/>
      <c r="D46" s="181"/>
      <c r="E46" s="181">
        <f>'実質公債費比率（分子）の構造'!L$48</f>
        <v>834</v>
      </c>
      <c r="F46" s="181"/>
      <c r="G46" s="181"/>
      <c r="H46" s="181">
        <f>'実質公債費比率（分子）の構造'!M$48</f>
        <v>810</v>
      </c>
      <c r="I46" s="181"/>
      <c r="J46" s="181"/>
      <c r="K46" s="181">
        <f>'実質公債費比率（分子）の構造'!N$48</f>
        <v>805</v>
      </c>
      <c r="L46" s="181"/>
      <c r="M46" s="181"/>
      <c r="N46" s="181">
        <f>'実質公債費比率（分子）の構造'!O$48</f>
        <v>862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1873</v>
      </c>
      <c r="C49" s="181"/>
      <c r="D49" s="181"/>
      <c r="E49" s="181">
        <f>'実質公債費比率（分子）の構造'!L$45</f>
        <v>1997</v>
      </c>
      <c r="F49" s="181"/>
      <c r="G49" s="181"/>
      <c r="H49" s="181">
        <f>'実質公債費比率（分子）の構造'!M$45</f>
        <v>2023</v>
      </c>
      <c r="I49" s="181"/>
      <c r="J49" s="181"/>
      <c r="K49" s="181">
        <f>'実質公債費比率（分子）の構造'!N$45</f>
        <v>2065</v>
      </c>
      <c r="L49" s="181"/>
      <c r="M49" s="181"/>
      <c r="N49" s="181">
        <f>'実質公債費比率（分子）の構造'!O$45</f>
        <v>2126</v>
      </c>
      <c r="O49" s="181"/>
      <c r="P49" s="181"/>
    </row>
    <row r="50" spans="1:16" x14ac:dyDescent="0.15">
      <c r="A50" s="181" t="s">
        <v>71</v>
      </c>
      <c r="B50" s="181" t="e">
        <f>NA()</f>
        <v>#N/A</v>
      </c>
      <c r="C50" s="181">
        <f>IF(ISNUMBER('実質公債費比率（分子）の構造'!K$53),'実質公債費比率（分子）の構造'!K$53,NA())</f>
        <v>772</v>
      </c>
      <c r="D50" s="181" t="e">
        <f>NA()</f>
        <v>#N/A</v>
      </c>
      <c r="E50" s="181" t="e">
        <f>NA()</f>
        <v>#N/A</v>
      </c>
      <c r="F50" s="181">
        <f>IF(ISNUMBER('実質公債費比率（分子）の構造'!L$53),'実質公債費比率（分子）の構造'!L$53,NA())</f>
        <v>886</v>
      </c>
      <c r="G50" s="181" t="e">
        <f>NA()</f>
        <v>#N/A</v>
      </c>
      <c r="H50" s="181" t="e">
        <f>NA()</f>
        <v>#N/A</v>
      </c>
      <c r="I50" s="181">
        <f>IF(ISNUMBER('実質公債費比率（分子）の構造'!M$53),'実質公債費比率（分子）の構造'!M$53,NA())</f>
        <v>797</v>
      </c>
      <c r="J50" s="181" t="e">
        <f>NA()</f>
        <v>#N/A</v>
      </c>
      <c r="K50" s="181" t="e">
        <f>NA()</f>
        <v>#N/A</v>
      </c>
      <c r="L50" s="181">
        <f>IF(ISNUMBER('実質公債費比率（分子）の構造'!N$53),'実質公債費比率（分子）の構造'!N$53,NA())</f>
        <v>781</v>
      </c>
      <c r="M50" s="181" t="e">
        <f>NA()</f>
        <v>#N/A</v>
      </c>
      <c r="N50" s="181" t="e">
        <f>NA()</f>
        <v>#N/A</v>
      </c>
      <c r="O50" s="181">
        <f>IF(ISNUMBER('実質公債費比率（分子）の構造'!O$53),'実質公債費比率（分子）の構造'!O$53,NA())</f>
        <v>840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25246</v>
      </c>
      <c r="E56" s="180"/>
      <c r="F56" s="180"/>
      <c r="G56" s="180">
        <f>'将来負担比率（分子）の構造'!J$52</f>
        <v>26572</v>
      </c>
      <c r="H56" s="180"/>
      <c r="I56" s="180"/>
      <c r="J56" s="180">
        <f>'将来負担比率（分子）の構造'!K$52</f>
        <v>26851</v>
      </c>
      <c r="K56" s="180"/>
      <c r="L56" s="180"/>
      <c r="M56" s="180">
        <f>'将来負担比率（分子）の構造'!L$52</f>
        <v>26851</v>
      </c>
      <c r="N56" s="180"/>
      <c r="O56" s="180"/>
      <c r="P56" s="180">
        <f>'将来負担比率（分子）の構造'!M$52</f>
        <v>27327</v>
      </c>
    </row>
    <row r="57" spans="1:16" x14ac:dyDescent="0.15">
      <c r="A57" s="180" t="s">
        <v>42</v>
      </c>
      <c r="B57" s="180"/>
      <c r="C57" s="180"/>
      <c r="D57" s="180">
        <f>'将来負担比率（分子）の構造'!I$51</f>
        <v>853</v>
      </c>
      <c r="E57" s="180"/>
      <c r="F57" s="180"/>
      <c r="G57" s="180">
        <f>'将来負担比率（分子）の構造'!J$51</f>
        <v>928</v>
      </c>
      <c r="H57" s="180"/>
      <c r="I57" s="180"/>
      <c r="J57" s="180">
        <f>'将来負担比率（分子）の構造'!K$51</f>
        <v>906</v>
      </c>
      <c r="K57" s="180"/>
      <c r="L57" s="180"/>
      <c r="M57" s="180">
        <f>'将来負担比率（分子）の構造'!L$51</f>
        <v>936</v>
      </c>
      <c r="N57" s="180"/>
      <c r="O57" s="180"/>
      <c r="P57" s="180">
        <f>'将来負担比率（分子）の構造'!M$51</f>
        <v>1020</v>
      </c>
    </row>
    <row r="58" spans="1:16" x14ac:dyDescent="0.15">
      <c r="A58" s="180" t="s">
        <v>41</v>
      </c>
      <c r="B58" s="180"/>
      <c r="C58" s="180"/>
      <c r="D58" s="180">
        <f>'将来負担比率（分子）の構造'!I$50</f>
        <v>6581</v>
      </c>
      <c r="E58" s="180"/>
      <c r="F58" s="180"/>
      <c r="G58" s="180">
        <f>'将来負担比率（分子）の構造'!J$50</f>
        <v>6819</v>
      </c>
      <c r="H58" s="180"/>
      <c r="I58" s="180"/>
      <c r="J58" s="180">
        <f>'将来負担比率（分子）の構造'!K$50</f>
        <v>7146</v>
      </c>
      <c r="K58" s="180"/>
      <c r="L58" s="180"/>
      <c r="M58" s="180">
        <f>'将来負担比率（分子）の構造'!L$50</f>
        <v>6880</v>
      </c>
      <c r="N58" s="180"/>
      <c r="O58" s="180"/>
      <c r="P58" s="180">
        <f>'将来負担比率（分子）の構造'!M$50</f>
        <v>6910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5</v>
      </c>
      <c r="O61" s="180"/>
      <c r="P61" s="180"/>
    </row>
    <row r="62" spans="1:16" x14ac:dyDescent="0.15">
      <c r="A62" s="180" t="s">
        <v>35</v>
      </c>
      <c r="B62" s="180">
        <f>'将来負担比率（分子）の構造'!I$45</f>
        <v>2832</v>
      </c>
      <c r="C62" s="180"/>
      <c r="D62" s="180"/>
      <c r="E62" s="180">
        <f>'将来負担比率（分子）の構造'!J$45</f>
        <v>3196</v>
      </c>
      <c r="F62" s="180"/>
      <c r="G62" s="180"/>
      <c r="H62" s="180">
        <f>'将来負担比率（分子）の構造'!K$45</f>
        <v>3094</v>
      </c>
      <c r="I62" s="180"/>
      <c r="J62" s="180"/>
      <c r="K62" s="180">
        <f>'将来負担比率（分子）の構造'!L$45</f>
        <v>3107</v>
      </c>
      <c r="L62" s="180"/>
      <c r="M62" s="180"/>
      <c r="N62" s="180">
        <f>'将来負担比率（分子）の構造'!M$45</f>
        <v>3052</v>
      </c>
      <c r="O62" s="180"/>
      <c r="P62" s="180"/>
    </row>
    <row r="63" spans="1:16" x14ac:dyDescent="0.15">
      <c r="A63" s="180" t="s">
        <v>34</v>
      </c>
      <c r="B63" s="180">
        <f>'将来負担比率（分子）の構造'!I$44</f>
        <v>231</v>
      </c>
      <c r="C63" s="180"/>
      <c r="D63" s="180"/>
      <c r="E63" s="180">
        <f>'将来負担比率（分子）の構造'!J$44</f>
        <v>174</v>
      </c>
      <c r="F63" s="180"/>
      <c r="G63" s="180"/>
      <c r="H63" s="180">
        <f>'将来負担比率（分子）の構造'!K$44</f>
        <v>117</v>
      </c>
      <c r="I63" s="180"/>
      <c r="J63" s="180"/>
      <c r="K63" s="180">
        <f>'将来負担比率（分子）の構造'!L$44</f>
        <v>57</v>
      </c>
      <c r="L63" s="180"/>
      <c r="M63" s="180"/>
      <c r="N63" s="180">
        <f>'将来負担比率（分子）の構造'!M$44</f>
        <v>9</v>
      </c>
      <c r="O63" s="180"/>
      <c r="P63" s="180"/>
    </row>
    <row r="64" spans="1:16" x14ac:dyDescent="0.15">
      <c r="A64" s="180" t="s">
        <v>33</v>
      </c>
      <c r="B64" s="180">
        <f>'将来負担比率（分子）の構造'!I$43</f>
        <v>12681</v>
      </c>
      <c r="C64" s="180"/>
      <c r="D64" s="180"/>
      <c r="E64" s="180">
        <f>'将来負担比率（分子）の構造'!J$43</f>
        <v>12613</v>
      </c>
      <c r="F64" s="180"/>
      <c r="G64" s="180"/>
      <c r="H64" s="180">
        <f>'将来負担比率（分子）の構造'!K$43</f>
        <v>12688</v>
      </c>
      <c r="I64" s="180"/>
      <c r="J64" s="180"/>
      <c r="K64" s="180">
        <f>'将来負担比率（分子）の構造'!L$43</f>
        <v>12403</v>
      </c>
      <c r="L64" s="180"/>
      <c r="M64" s="180"/>
      <c r="N64" s="180">
        <f>'将来負担比率（分子）の構造'!M$43</f>
        <v>12127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23446</v>
      </c>
      <c r="C66" s="180"/>
      <c r="D66" s="180"/>
      <c r="E66" s="180">
        <f>'将来負担比率（分子）の構造'!J$41</f>
        <v>25137</v>
      </c>
      <c r="F66" s="180"/>
      <c r="G66" s="180"/>
      <c r="H66" s="180">
        <f>'将来負担比率（分子）の構造'!K$41</f>
        <v>25828</v>
      </c>
      <c r="I66" s="180"/>
      <c r="J66" s="180"/>
      <c r="K66" s="180">
        <f>'将来負担比率（分子）の構造'!L$41</f>
        <v>25981</v>
      </c>
      <c r="L66" s="180"/>
      <c r="M66" s="180"/>
      <c r="N66" s="180">
        <f>'将来負担比率（分子）の構造'!M$41</f>
        <v>26840</v>
      </c>
      <c r="O66" s="180"/>
      <c r="P66" s="180"/>
    </row>
    <row r="67" spans="1:16" x14ac:dyDescent="0.15">
      <c r="A67" s="180" t="s">
        <v>75</v>
      </c>
      <c r="B67" s="180" t="e">
        <f>NA()</f>
        <v>#N/A</v>
      </c>
      <c r="C67" s="180">
        <f>IF(ISNUMBER('将来負担比率（分子）の構造'!I$53), IF('将来負担比率（分子）の構造'!I$53 &lt; 0, 0, '将来負担比率（分子）の構造'!I$53), NA())</f>
        <v>6509</v>
      </c>
      <c r="D67" s="180" t="e">
        <f>NA()</f>
        <v>#N/A</v>
      </c>
      <c r="E67" s="180" t="e">
        <f>NA()</f>
        <v>#N/A</v>
      </c>
      <c r="F67" s="180">
        <f>IF(ISNUMBER('将来負担比率（分子）の構造'!J$53), IF('将来負担比率（分子）の構造'!J$53 &lt; 0, 0, '将来負担比率（分子）の構造'!J$53), NA())</f>
        <v>6802</v>
      </c>
      <c r="G67" s="180" t="e">
        <f>NA()</f>
        <v>#N/A</v>
      </c>
      <c r="H67" s="180" t="e">
        <f>NA()</f>
        <v>#N/A</v>
      </c>
      <c r="I67" s="180">
        <f>IF(ISNUMBER('将来負担比率（分子）の構造'!K$53), IF('将来負担比率（分子）の構造'!K$53 &lt; 0, 0, '将来負担比率（分子）の構造'!K$53), NA())</f>
        <v>6824</v>
      </c>
      <c r="J67" s="180" t="e">
        <f>NA()</f>
        <v>#N/A</v>
      </c>
      <c r="K67" s="180" t="e">
        <f>NA()</f>
        <v>#N/A</v>
      </c>
      <c r="L67" s="180">
        <f>IF(ISNUMBER('将来負担比率（分子）の構造'!L$53), IF('将来負担比率（分子）の構造'!L$53 &lt; 0, 0, '将来負担比率（分子）の構造'!L$53), NA())</f>
        <v>6880</v>
      </c>
      <c r="M67" s="180" t="e">
        <f>NA()</f>
        <v>#N/A</v>
      </c>
      <c r="N67" s="180" t="e">
        <f>NA()</f>
        <v>#N/A</v>
      </c>
      <c r="O67" s="180">
        <f>IF(ISNUMBER('将来負担比率（分子）の構造'!M$53), IF('将来負担比率（分子）の構造'!M$53 &lt; 0, 0, '将来負担比率（分子）の構造'!M$53), NA())</f>
        <v>6775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3281</v>
      </c>
      <c r="C72" s="184">
        <f>基金残高に係る経年分析!G55</f>
        <v>3062</v>
      </c>
      <c r="D72" s="184">
        <f>基金残高に係る経年分析!H55</f>
        <v>2919</v>
      </c>
    </row>
    <row r="73" spans="1:16" x14ac:dyDescent="0.15">
      <c r="A73" s="183" t="s">
        <v>78</v>
      </c>
      <c r="B73" s="184">
        <f>基金残高に係る経年分析!F56</f>
        <v>2046</v>
      </c>
      <c r="C73" s="184">
        <f>基金残高に係る経年分析!G56</f>
        <v>1996</v>
      </c>
      <c r="D73" s="184">
        <f>基金残高に係る経年分析!H56</f>
        <v>2000</v>
      </c>
    </row>
    <row r="74" spans="1:16" x14ac:dyDescent="0.15">
      <c r="A74" s="183" t="s">
        <v>79</v>
      </c>
      <c r="B74" s="184">
        <f>基金残高に係る経年分析!F57</f>
        <v>3655</v>
      </c>
      <c r="C74" s="184">
        <f>基金残高に係る経年分析!G57</f>
        <v>3560</v>
      </c>
      <c r="D74" s="184">
        <f>基金残高に係る経年分析!H57</f>
        <v>3625</v>
      </c>
    </row>
  </sheetData>
  <sheetProtection algorithmName="SHA-512" hashValue="T77+vWqAd2tqP6Bv87lldcdG3T/hiybJtMLAXr90PJ1gYis/GkOjSMzGWRgvxZAwHiGGCggYIYvvAFBpZOo9/A==" saltValue="GLgpSWvFyNAEDqmUp86i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6746754</v>
      </c>
      <c r="S5" s="727"/>
      <c r="T5" s="727"/>
      <c r="U5" s="727"/>
      <c r="V5" s="727"/>
      <c r="W5" s="727"/>
      <c r="X5" s="727"/>
      <c r="Y5" s="773"/>
      <c r="Z5" s="791">
        <v>26.5</v>
      </c>
      <c r="AA5" s="791"/>
      <c r="AB5" s="791"/>
      <c r="AC5" s="791"/>
      <c r="AD5" s="792">
        <v>6746754</v>
      </c>
      <c r="AE5" s="792"/>
      <c r="AF5" s="792"/>
      <c r="AG5" s="792"/>
      <c r="AH5" s="792"/>
      <c r="AI5" s="792"/>
      <c r="AJ5" s="792"/>
      <c r="AK5" s="792"/>
      <c r="AL5" s="774">
        <v>53.4</v>
      </c>
      <c r="AM5" s="743"/>
      <c r="AN5" s="743"/>
      <c r="AO5" s="775"/>
      <c r="AP5" s="760" t="s">
        <v>229</v>
      </c>
      <c r="AQ5" s="761"/>
      <c r="AR5" s="761"/>
      <c r="AS5" s="761"/>
      <c r="AT5" s="761"/>
      <c r="AU5" s="761"/>
      <c r="AV5" s="761"/>
      <c r="AW5" s="761"/>
      <c r="AX5" s="761"/>
      <c r="AY5" s="761"/>
      <c r="AZ5" s="761"/>
      <c r="BA5" s="761"/>
      <c r="BB5" s="761"/>
      <c r="BC5" s="761"/>
      <c r="BD5" s="761"/>
      <c r="BE5" s="761"/>
      <c r="BF5" s="762"/>
      <c r="BG5" s="661">
        <v>6746754</v>
      </c>
      <c r="BH5" s="664"/>
      <c r="BI5" s="664"/>
      <c r="BJ5" s="664"/>
      <c r="BK5" s="664"/>
      <c r="BL5" s="664"/>
      <c r="BM5" s="664"/>
      <c r="BN5" s="665"/>
      <c r="BO5" s="723">
        <v>100</v>
      </c>
      <c r="BP5" s="723"/>
      <c r="BQ5" s="723"/>
      <c r="BR5" s="723"/>
      <c r="BS5" s="724">
        <v>95597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323840</v>
      </c>
      <c r="S6" s="664"/>
      <c r="T6" s="664"/>
      <c r="U6" s="664"/>
      <c r="V6" s="664"/>
      <c r="W6" s="664"/>
      <c r="X6" s="664"/>
      <c r="Y6" s="665"/>
      <c r="Z6" s="723">
        <v>1.3</v>
      </c>
      <c r="AA6" s="723"/>
      <c r="AB6" s="723"/>
      <c r="AC6" s="723"/>
      <c r="AD6" s="724">
        <v>323840</v>
      </c>
      <c r="AE6" s="724"/>
      <c r="AF6" s="724"/>
      <c r="AG6" s="724"/>
      <c r="AH6" s="724"/>
      <c r="AI6" s="724"/>
      <c r="AJ6" s="724"/>
      <c r="AK6" s="724"/>
      <c r="AL6" s="666">
        <v>2.6</v>
      </c>
      <c r="AM6" s="667"/>
      <c r="AN6" s="667"/>
      <c r="AO6" s="725"/>
      <c r="AP6" s="658" t="s">
        <v>234</v>
      </c>
      <c r="AQ6" s="659"/>
      <c r="AR6" s="659"/>
      <c r="AS6" s="659"/>
      <c r="AT6" s="659"/>
      <c r="AU6" s="659"/>
      <c r="AV6" s="659"/>
      <c r="AW6" s="659"/>
      <c r="AX6" s="659"/>
      <c r="AY6" s="659"/>
      <c r="AZ6" s="659"/>
      <c r="BA6" s="659"/>
      <c r="BB6" s="659"/>
      <c r="BC6" s="659"/>
      <c r="BD6" s="659"/>
      <c r="BE6" s="659"/>
      <c r="BF6" s="660"/>
      <c r="BG6" s="661">
        <v>6746754</v>
      </c>
      <c r="BH6" s="664"/>
      <c r="BI6" s="664"/>
      <c r="BJ6" s="664"/>
      <c r="BK6" s="664"/>
      <c r="BL6" s="664"/>
      <c r="BM6" s="664"/>
      <c r="BN6" s="665"/>
      <c r="BO6" s="723">
        <v>100</v>
      </c>
      <c r="BP6" s="723"/>
      <c r="BQ6" s="723"/>
      <c r="BR6" s="723"/>
      <c r="BS6" s="724">
        <v>95597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199312</v>
      </c>
      <c r="CS6" s="664"/>
      <c r="CT6" s="664"/>
      <c r="CU6" s="664"/>
      <c r="CV6" s="664"/>
      <c r="CW6" s="664"/>
      <c r="CX6" s="664"/>
      <c r="CY6" s="665"/>
      <c r="CZ6" s="774">
        <v>0.8</v>
      </c>
      <c r="DA6" s="743"/>
      <c r="DB6" s="743"/>
      <c r="DC6" s="777"/>
      <c r="DD6" s="669" t="s">
        <v>139</v>
      </c>
      <c r="DE6" s="664"/>
      <c r="DF6" s="664"/>
      <c r="DG6" s="664"/>
      <c r="DH6" s="664"/>
      <c r="DI6" s="664"/>
      <c r="DJ6" s="664"/>
      <c r="DK6" s="664"/>
      <c r="DL6" s="664"/>
      <c r="DM6" s="664"/>
      <c r="DN6" s="664"/>
      <c r="DO6" s="664"/>
      <c r="DP6" s="665"/>
      <c r="DQ6" s="669">
        <v>199312</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9349</v>
      </c>
      <c r="S7" s="664"/>
      <c r="T7" s="664"/>
      <c r="U7" s="664"/>
      <c r="V7" s="664"/>
      <c r="W7" s="664"/>
      <c r="X7" s="664"/>
      <c r="Y7" s="665"/>
      <c r="Z7" s="723">
        <v>0</v>
      </c>
      <c r="AA7" s="723"/>
      <c r="AB7" s="723"/>
      <c r="AC7" s="723"/>
      <c r="AD7" s="724">
        <v>9349</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3010791</v>
      </c>
      <c r="BH7" s="664"/>
      <c r="BI7" s="664"/>
      <c r="BJ7" s="664"/>
      <c r="BK7" s="664"/>
      <c r="BL7" s="664"/>
      <c r="BM7" s="664"/>
      <c r="BN7" s="665"/>
      <c r="BO7" s="723">
        <v>44.6</v>
      </c>
      <c r="BP7" s="723"/>
      <c r="BQ7" s="723"/>
      <c r="BR7" s="723"/>
      <c r="BS7" s="724">
        <v>95597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2698662</v>
      </c>
      <c r="CS7" s="664"/>
      <c r="CT7" s="664"/>
      <c r="CU7" s="664"/>
      <c r="CV7" s="664"/>
      <c r="CW7" s="664"/>
      <c r="CX7" s="664"/>
      <c r="CY7" s="665"/>
      <c r="CZ7" s="723">
        <v>11</v>
      </c>
      <c r="DA7" s="723"/>
      <c r="DB7" s="723"/>
      <c r="DC7" s="723"/>
      <c r="DD7" s="669">
        <v>303015</v>
      </c>
      <c r="DE7" s="664"/>
      <c r="DF7" s="664"/>
      <c r="DG7" s="664"/>
      <c r="DH7" s="664"/>
      <c r="DI7" s="664"/>
      <c r="DJ7" s="664"/>
      <c r="DK7" s="664"/>
      <c r="DL7" s="664"/>
      <c r="DM7" s="664"/>
      <c r="DN7" s="664"/>
      <c r="DO7" s="664"/>
      <c r="DP7" s="665"/>
      <c r="DQ7" s="669">
        <v>2032323</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21385</v>
      </c>
      <c r="S8" s="664"/>
      <c r="T8" s="664"/>
      <c r="U8" s="664"/>
      <c r="V8" s="664"/>
      <c r="W8" s="664"/>
      <c r="X8" s="664"/>
      <c r="Y8" s="665"/>
      <c r="Z8" s="723">
        <v>0.1</v>
      </c>
      <c r="AA8" s="723"/>
      <c r="AB8" s="723"/>
      <c r="AC8" s="723"/>
      <c r="AD8" s="724">
        <v>21385</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89853</v>
      </c>
      <c r="BH8" s="664"/>
      <c r="BI8" s="664"/>
      <c r="BJ8" s="664"/>
      <c r="BK8" s="664"/>
      <c r="BL8" s="664"/>
      <c r="BM8" s="664"/>
      <c r="BN8" s="665"/>
      <c r="BO8" s="723">
        <v>1.3</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6976633</v>
      </c>
      <c r="CS8" s="664"/>
      <c r="CT8" s="664"/>
      <c r="CU8" s="664"/>
      <c r="CV8" s="664"/>
      <c r="CW8" s="664"/>
      <c r="CX8" s="664"/>
      <c r="CY8" s="665"/>
      <c r="CZ8" s="723">
        <v>28.4</v>
      </c>
      <c r="DA8" s="723"/>
      <c r="DB8" s="723"/>
      <c r="DC8" s="723"/>
      <c r="DD8" s="669">
        <v>59179</v>
      </c>
      <c r="DE8" s="664"/>
      <c r="DF8" s="664"/>
      <c r="DG8" s="664"/>
      <c r="DH8" s="664"/>
      <c r="DI8" s="664"/>
      <c r="DJ8" s="664"/>
      <c r="DK8" s="664"/>
      <c r="DL8" s="664"/>
      <c r="DM8" s="664"/>
      <c r="DN8" s="664"/>
      <c r="DO8" s="664"/>
      <c r="DP8" s="665"/>
      <c r="DQ8" s="669">
        <v>3430759</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18488</v>
      </c>
      <c r="S9" s="664"/>
      <c r="T9" s="664"/>
      <c r="U9" s="664"/>
      <c r="V9" s="664"/>
      <c r="W9" s="664"/>
      <c r="X9" s="664"/>
      <c r="Y9" s="665"/>
      <c r="Z9" s="723">
        <v>0.1</v>
      </c>
      <c r="AA9" s="723"/>
      <c r="AB9" s="723"/>
      <c r="AC9" s="723"/>
      <c r="AD9" s="724">
        <v>18488</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2293011</v>
      </c>
      <c r="BH9" s="664"/>
      <c r="BI9" s="664"/>
      <c r="BJ9" s="664"/>
      <c r="BK9" s="664"/>
      <c r="BL9" s="664"/>
      <c r="BM9" s="664"/>
      <c r="BN9" s="665"/>
      <c r="BO9" s="723">
        <v>34</v>
      </c>
      <c r="BP9" s="723"/>
      <c r="BQ9" s="723"/>
      <c r="BR9" s="723"/>
      <c r="BS9" s="669" t="s">
        <v>139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1773275</v>
      </c>
      <c r="CS9" s="664"/>
      <c r="CT9" s="664"/>
      <c r="CU9" s="664"/>
      <c r="CV9" s="664"/>
      <c r="CW9" s="664"/>
      <c r="CX9" s="664"/>
      <c r="CY9" s="665"/>
      <c r="CZ9" s="723">
        <v>7.2</v>
      </c>
      <c r="DA9" s="723"/>
      <c r="DB9" s="723"/>
      <c r="DC9" s="723"/>
      <c r="DD9" s="669">
        <v>61135</v>
      </c>
      <c r="DE9" s="664"/>
      <c r="DF9" s="664"/>
      <c r="DG9" s="664"/>
      <c r="DH9" s="664"/>
      <c r="DI9" s="664"/>
      <c r="DJ9" s="664"/>
      <c r="DK9" s="664"/>
      <c r="DL9" s="664"/>
      <c r="DM9" s="664"/>
      <c r="DN9" s="664"/>
      <c r="DO9" s="664"/>
      <c r="DP9" s="665"/>
      <c r="DQ9" s="669">
        <v>1570764</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241</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144805</v>
      </c>
      <c r="BH10" s="664"/>
      <c r="BI10" s="664"/>
      <c r="BJ10" s="664"/>
      <c r="BK10" s="664"/>
      <c r="BL10" s="664"/>
      <c r="BM10" s="664"/>
      <c r="BN10" s="665"/>
      <c r="BO10" s="723">
        <v>2.1</v>
      </c>
      <c r="BP10" s="723"/>
      <c r="BQ10" s="723"/>
      <c r="BR10" s="723"/>
      <c r="BS10" s="669" t="s">
        <v>241</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180</v>
      </c>
      <c r="CS10" s="664"/>
      <c r="CT10" s="664"/>
      <c r="CU10" s="664"/>
      <c r="CV10" s="664"/>
      <c r="CW10" s="664"/>
      <c r="CX10" s="664"/>
      <c r="CY10" s="665"/>
      <c r="CZ10" s="723">
        <v>0</v>
      </c>
      <c r="DA10" s="723"/>
      <c r="DB10" s="723"/>
      <c r="DC10" s="723"/>
      <c r="DD10" s="669" t="s">
        <v>139</v>
      </c>
      <c r="DE10" s="664"/>
      <c r="DF10" s="664"/>
      <c r="DG10" s="664"/>
      <c r="DH10" s="664"/>
      <c r="DI10" s="664"/>
      <c r="DJ10" s="664"/>
      <c r="DK10" s="664"/>
      <c r="DL10" s="664"/>
      <c r="DM10" s="664"/>
      <c r="DN10" s="664"/>
      <c r="DO10" s="664"/>
      <c r="DP10" s="665"/>
      <c r="DQ10" s="669">
        <v>180</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139</v>
      </c>
      <c r="AA11" s="723"/>
      <c r="AB11" s="723"/>
      <c r="AC11" s="723"/>
      <c r="AD11" s="724" t="s">
        <v>139</v>
      </c>
      <c r="AE11" s="724"/>
      <c r="AF11" s="724"/>
      <c r="AG11" s="724"/>
      <c r="AH11" s="724"/>
      <c r="AI11" s="724"/>
      <c r="AJ11" s="724"/>
      <c r="AK11" s="724"/>
      <c r="AL11" s="666" t="s">
        <v>139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483122</v>
      </c>
      <c r="BH11" s="664"/>
      <c r="BI11" s="664"/>
      <c r="BJ11" s="664"/>
      <c r="BK11" s="664"/>
      <c r="BL11" s="664"/>
      <c r="BM11" s="664"/>
      <c r="BN11" s="665"/>
      <c r="BO11" s="723">
        <v>7.2</v>
      </c>
      <c r="BP11" s="723"/>
      <c r="BQ11" s="723"/>
      <c r="BR11" s="723"/>
      <c r="BS11" s="669">
        <v>95597</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869150</v>
      </c>
      <c r="CS11" s="664"/>
      <c r="CT11" s="664"/>
      <c r="CU11" s="664"/>
      <c r="CV11" s="664"/>
      <c r="CW11" s="664"/>
      <c r="CX11" s="664"/>
      <c r="CY11" s="665"/>
      <c r="CZ11" s="723">
        <v>3.5</v>
      </c>
      <c r="DA11" s="723"/>
      <c r="DB11" s="723"/>
      <c r="DC11" s="723"/>
      <c r="DD11" s="669">
        <v>134950</v>
      </c>
      <c r="DE11" s="664"/>
      <c r="DF11" s="664"/>
      <c r="DG11" s="664"/>
      <c r="DH11" s="664"/>
      <c r="DI11" s="664"/>
      <c r="DJ11" s="664"/>
      <c r="DK11" s="664"/>
      <c r="DL11" s="664"/>
      <c r="DM11" s="664"/>
      <c r="DN11" s="664"/>
      <c r="DO11" s="664"/>
      <c r="DP11" s="665"/>
      <c r="DQ11" s="669">
        <v>565891</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938717</v>
      </c>
      <c r="S12" s="664"/>
      <c r="T12" s="664"/>
      <c r="U12" s="664"/>
      <c r="V12" s="664"/>
      <c r="W12" s="664"/>
      <c r="X12" s="664"/>
      <c r="Y12" s="665"/>
      <c r="Z12" s="723">
        <v>3.7</v>
      </c>
      <c r="AA12" s="723"/>
      <c r="AB12" s="723"/>
      <c r="AC12" s="723"/>
      <c r="AD12" s="724">
        <v>938717</v>
      </c>
      <c r="AE12" s="724"/>
      <c r="AF12" s="724"/>
      <c r="AG12" s="724"/>
      <c r="AH12" s="724"/>
      <c r="AI12" s="724"/>
      <c r="AJ12" s="724"/>
      <c r="AK12" s="724"/>
      <c r="AL12" s="666">
        <v>7.4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3195089</v>
      </c>
      <c r="BH12" s="664"/>
      <c r="BI12" s="664"/>
      <c r="BJ12" s="664"/>
      <c r="BK12" s="664"/>
      <c r="BL12" s="664"/>
      <c r="BM12" s="664"/>
      <c r="BN12" s="665"/>
      <c r="BO12" s="723">
        <v>47.4</v>
      </c>
      <c r="BP12" s="723"/>
      <c r="BQ12" s="723"/>
      <c r="BR12" s="723"/>
      <c r="BS12" s="669" t="s">
        <v>139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262220</v>
      </c>
      <c r="CS12" s="664"/>
      <c r="CT12" s="664"/>
      <c r="CU12" s="664"/>
      <c r="CV12" s="664"/>
      <c r="CW12" s="664"/>
      <c r="CX12" s="664"/>
      <c r="CY12" s="665"/>
      <c r="CZ12" s="723">
        <v>1.1000000000000001</v>
      </c>
      <c r="DA12" s="723"/>
      <c r="DB12" s="723"/>
      <c r="DC12" s="723"/>
      <c r="DD12" s="669">
        <v>1051</v>
      </c>
      <c r="DE12" s="664"/>
      <c r="DF12" s="664"/>
      <c r="DG12" s="664"/>
      <c r="DH12" s="664"/>
      <c r="DI12" s="664"/>
      <c r="DJ12" s="664"/>
      <c r="DK12" s="664"/>
      <c r="DL12" s="664"/>
      <c r="DM12" s="664"/>
      <c r="DN12" s="664"/>
      <c r="DO12" s="664"/>
      <c r="DP12" s="665"/>
      <c r="DQ12" s="669">
        <v>204754</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53616</v>
      </c>
      <c r="S13" s="664"/>
      <c r="T13" s="664"/>
      <c r="U13" s="664"/>
      <c r="V13" s="664"/>
      <c r="W13" s="664"/>
      <c r="X13" s="664"/>
      <c r="Y13" s="665"/>
      <c r="Z13" s="723">
        <v>0.2</v>
      </c>
      <c r="AA13" s="723"/>
      <c r="AB13" s="723"/>
      <c r="AC13" s="723"/>
      <c r="AD13" s="724">
        <v>53616</v>
      </c>
      <c r="AE13" s="724"/>
      <c r="AF13" s="724"/>
      <c r="AG13" s="724"/>
      <c r="AH13" s="724"/>
      <c r="AI13" s="724"/>
      <c r="AJ13" s="724"/>
      <c r="AK13" s="724"/>
      <c r="AL13" s="666">
        <v>0.4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3178560</v>
      </c>
      <c r="BH13" s="664"/>
      <c r="BI13" s="664"/>
      <c r="BJ13" s="664"/>
      <c r="BK13" s="664"/>
      <c r="BL13" s="664"/>
      <c r="BM13" s="664"/>
      <c r="BN13" s="665"/>
      <c r="BO13" s="723">
        <v>47.1</v>
      </c>
      <c r="BP13" s="723"/>
      <c r="BQ13" s="723"/>
      <c r="BR13" s="723"/>
      <c r="BS13" s="669" t="s">
        <v>139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4531162</v>
      </c>
      <c r="CS13" s="664"/>
      <c r="CT13" s="664"/>
      <c r="CU13" s="664"/>
      <c r="CV13" s="664"/>
      <c r="CW13" s="664"/>
      <c r="CX13" s="664"/>
      <c r="CY13" s="665"/>
      <c r="CZ13" s="723">
        <v>18.399999999999999</v>
      </c>
      <c r="DA13" s="723"/>
      <c r="DB13" s="723"/>
      <c r="DC13" s="723"/>
      <c r="DD13" s="669">
        <v>3273576</v>
      </c>
      <c r="DE13" s="664"/>
      <c r="DF13" s="664"/>
      <c r="DG13" s="664"/>
      <c r="DH13" s="664"/>
      <c r="DI13" s="664"/>
      <c r="DJ13" s="664"/>
      <c r="DK13" s="664"/>
      <c r="DL13" s="664"/>
      <c r="DM13" s="664"/>
      <c r="DN13" s="664"/>
      <c r="DO13" s="664"/>
      <c r="DP13" s="665"/>
      <c r="DQ13" s="669">
        <v>1879218</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241</v>
      </c>
      <c r="AA14" s="723"/>
      <c r="AB14" s="723"/>
      <c r="AC14" s="723"/>
      <c r="AD14" s="724" t="s">
        <v>241</v>
      </c>
      <c r="AE14" s="724"/>
      <c r="AF14" s="724"/>
      <c r="AG14" s="724"/>
      <c r="AH14" s="724"/>
      <c r="AI14" s="724"/>
      <c r="AJ14" s="724"/>
      <c r="AK14" s="724"/>
      <c r="AL14" s="666" t="s">
        <v>139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168095</v>
      </c>
      <c r="BH14" s="664"/>
      <c r="BI14" s="664"/>
      <c r="BJ14" s="664"/>
      <c r="BK14" s="664"/>
      <c r="BL14" s="664"/>
      <c r="BM14" s="664"/>
      <c r="BN14" s="665"/>
      <c r="BO14" s="723">
        <v>2.5</v>
      </c>
      <c r="BP14" s="723"/>
      <c r="BQ14" s="723"/>
      <c r="BR14" s="723"/>
      <c r="BS14" s="669" t="s">
        <v>139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1294909</v>
      </c>
      <c r="CS14" s="664"/>
      <c r="CT14" s="664"/>
      <c r="CU14" s="664"/>
      <c r="CV14" s="664"/>
      <c r="CW14" s="664"/>
      <c r="CX14" s="664"/>
      <c r="CY14" s="665"/>
      <c r="CZ14" s="723">
        <v>5.3</v>
      </c>
      <c r="DA14" s="723"/>
      <c r="DB14" s="723"/>
      <c r="DC14" s="723"/>
      <c r="DD14" s="669">
        <v>223484</v>
      </c>
      <c r="DE14" s="664"/>
      <c r="DF14" s="664"/>
      <c r="DG14" s="664"/>
      <c r="DH14" s="664"/>
      <c r="DI14" s="664"/>
      <c r="DJ14" s="664"/>
      <c r="DK14" s="664"/>
      <c r="DL14" s="664"/>
      <c r="DM14" s="664"/>
      <c r="DN14" s="664"/>
      <c r="DO14" s="664"/>
      <c r="DP14" s="665"/>
      <c r="DQ14" s="669">
        <v>1088404</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87663</v>
      </c>
      <c r="S15" s="664"/>
      <c r="T15" s="664"/>
      <c r="U15" s="664"/>
      <c r="V15" s="664"/>
      <c r="W15" s="664"/>
      <c r="X15" s="664"/>
      <c r="Y15" s="665"/>
      <c r="Z15" s="723">
        <v>0.3</v>
      </c>
      <c r="AA15" s="723"/>
      <c r="AB15" s="723"/>
      <c r="AC15" s="723"/>
      <c r="AD15" s="724">
        <v>87663</v>
      </c>
      <c r="AE15" s="724"/>
      <c r="AF15" s="724"/>
      <c r="AG15" s="724"/>
      <c r="AH15" s="724"/>
      <c r="AI15" s="724"/>
      <c r="AJ15" s="724"/>
      <c r="AK15" s="724"/>
      <c r="AL15" s="666">
        <v>0.7</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372779</v>
      </c>
      <c r="BH15" s="664"/>
      <c r="BI15" s="664"/>
      <c r="BJ15" s="664"/>
      <c r="BK15" s="664"/>
      <c r="BL15" s="664"/>
      <c r="BM15" s="664"/>
      <c r="BN15" s="665"/>
      <c r="BO15" s="723">
        <v>5.5</v>
      </c>
      <c r="BP15" s="723"/>
      <c r="BQ15" s="723"/>
      <c r="BR15" s="723"/>
      <c r="BS15" s="669" t="s">
        <v>139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3757438</v>
      </c>
      <c r="CS15" s="664"/>
      <c r="CT15" s="664"/>
      <c r="CU15" s="664"/>
      <c r="CV15" s="664"/>
      <c r="CW15" s="664"/>
      <c r="CX15" s="664"/>
      <c r="CY15" s="665"/>
      <c r="CZ15" s="723">
        <v>15.3</v>
      </c>
      <c r="DA15" s="723"/>
      <c r="DB15" s="723"/>
      <c r="DC15" s="723"/>
      <c r="DD15" s="669">
        <v>1717990</v>
      </c>
      <c r="DE15" s="664"/>
      <c r="DF15" s="664"/>
      <c r="DG15" s="664"/>
      <c r="DH15" s="664"/>
      <c r="DI15" s="664"/>
      <c r="DJ15" s="664"/>
      <c r="DK15" s="664"/>
      <c r="DL15" s="664"/>
      <c r="DM15" s="664"/>
      <c r="DN15" s="664"/>
      <c r="DO15" s="664"/>
      <c r="DP15" s="665"/>
      <c r="DQ15" s="669">
        <v>1786728</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139</v>
      </c>
      <c r="AE16" s="724"/>
      <c r="AF16" s="724"/>
      <c r="AG16" s="724"/>
      <c r="AH16" s="724"/>
      <c r="AI16" s="724"/>
      <c r="AJ16" s="724"/>
      <c r="AK16" s="724"/>
      <c r="AL16" s="666" t="s">
        <v>241</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139</v>
      </c>
      <c r="CS16" s="664"/>
      <c r="CT16" s="664"/>
      <c r="CU16" s="664"/>
      <c r="CV16" s="664"/>
      <c r="CW16" s="664"/>
      <c r="CX16" s="664"/>
      <c r="CY16" s="665"/>
      <c r="CZ16" s="723" t="s">
        <v>139</v>
      </c>
      <c r="DA16" s="723"/>
      <c r="DB16" s="723"/>
      <c r="DC16" s="723"/>
      <c r="DD16" s="669" t="s">
        <v>241</v>
      </c>
      <c r="DE16" s="664"/>
      <c r="DF16" s="664"/>
      <c r="DG16" s="664"/>
      <c r="DH16" s="664"/>
      <c r="DI16" s="664"/>
      <c r="DJ16" s="664"/>
      <c r="DK16" s="664"/>
      <c r="DL16" s="664"/>
      <c r="DM16" s="664"/>
      <c r="DN16" s="664"/>
      <c r="DO16" s="664"/>
      <c r="DP16" s="665"/>
      <c r="DQ16" s="669" t="s">
        <v>139</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30308</v>
      </c>
      <c r="S17" s="664"/>
      <c r="T17" s="664"/>
      <c r="U17" s="664"/>
      <c r="V17" s="664"/>
      <c r="W17" s="664"/>
      <c r="X17" s="664"/>
      <c r="Y17" s="665"/>
      <c r="Z17" s="723">
        <v>0.1</v>
      </c>
      <c r="AA17" s="723"/>
      <c r="AB17" s="723"/>
      <c r="AC17" s="723"/>
      <c r="AD17" s="724">
        <v>30308</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139</v>
      </c>
      <c r="BP17" s="723"/>
      <c r="BQ17" s="723"/>
      <c r="BR17" s="723"/>
      <c r="BS17" s="669" t="s">
        <v>241</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2245470</v>
      </c>
      <c r="CS17" s="664"/>
      <c r="CT17" s="664"/>
      <c r="CU17" s="664"/>
      <c r="CV17" s="664"/>
      <c r="CW17" s="664"/>
      <c r="CX17" s="664"/>
      <c r="CY17" s="665"/>
      <c r="CZ17" s="723">
        <v>9.1</v>
      </c>
      <c r="DA17" s="723"/>
      <c r="DB17" s="723"/>
      <c r="DC17" s="723"/>
      <c r="DD17" s="669" t="s">
        <v>139</v>
      </c>
      <c r="DE17" s="664"/>
      <c r="DF17" s="664"/>
      <c r="DG17" s="664"/>
      <c r="DH17" s="664"/>
      <c r="DI17" s="664"/>
      <c r="DJ17" s="664"/>
      <c r="DK17" s="664"/>
      <c r="DL17" s="664"/>
      <c r="DM17" s="664"/>
      <c r="DN17" s="664"/>
      <c r="DO17" s="664"/>
      <c r="DP17" s="665"/>
      <c r="DQ17" s="669">
        <v>2161569</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4791861</v>
      </c>
      <c r="S18" s="664"/>
      <c r="T18" s="664"/>
      <c r="U18" s="664"/>
      <c r="V18" s="664"/>
      <c r="W18" s="664"/>
      <c r="X18" s="664"/>
      <c r="Y18" s="665"/>
      <c r="Z18" s="723">
        <v>18.8</v>
      </c>
      <c r="AA18" s="723"/>
      <c r="AB18" s="723"/>
      <c r="AC18" s="723"/>
      <c r="AD18" s="724">
        <v>4143376</v>
      </c>
      <c r="AE18" s="724"/>
      <c r="AF18" s="724"/>
      <c r="AG18" s="724"/>
      <c r="AH18" s="724"/>
      <c r="AI18" s="724"/>
      <c r="AJ18" s="724"/>
      <c r="AK18" s="724"/>
      <c r="AL18" s="666">
        <v>32.799999999999997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139</v>
      </c>
      <c r="BP18" s="723"/>
      <c r="BQ18" s="723"/>
      <c r="BR18" s="723"/>
      <c r="BS18" s="669" t="s">
        <v>241</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4143376</v>
      </c>
      <c r="S19" s="664"/>
      <c r="T19" s="664"/>
      <c r="U19" s="664"/>
      <c r="V19" s="664"/>
      <c r="W19" s="664"/>
      <c r="X19" s="664"/>
      <c r="Y19" s="665"/>
      <c r="Z19" s="723">
        <v>16.3</v>
      </c>
      <c r="AA19" s="723"/>
      <c r="AB19" s="723"/>
      <c r="AC19" s="723"/>
      <c r="AD19" s="724">
        <v>4143376</v>
      </c>
      <c r="AE19" s="724"/>
      <c r="AF19" s="724"/>
      <c r="AG19" s="724"/>
      <c r="AH19" s="724"/>
      <c r="AI19" s="724"/>
      <c r="AJ19" s="724"/>
      <c r="AK19" s="724"/>
      <c r="AL19" s="666">
        <v>32.799999999999997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139</v>
      </c>
      <c r="BH19" s="664"/>
      <c r="BI19" s="664"/>
      <c r="BJ19" s="664"/>
      <c r="BK19" s="664"/>
      <c r="BL19" s="664"/>
      <c r="BM19" s="664"/>
      <c r="BN19" s="665"/>
      <c r="BO19" s="723" t="s">
        <v>241</v>
      </c>
      <c r="BP19" s="723"/>
      <c r="BQ19" s="723"/>
      <c r="BR19" s="723"/>
      <c r="BS19" s="669" t="s">
        <v>139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241</v>
      </c>
      <c r="DA19" s="723"/>
      <c r="DB19" s="723"/>
      <c r="DC19" s="723"/>
      <c r="DD19" s="669" t="s">
        <v>139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448113</v>
      </c>
      <c r="S20" s="664"/>
      <c r="T20" s="664"/>
      <c r="U20" s="664"/>
      <c r="V20" s="664"/>
      <c r="W20" s="664"/>
      <c r="X20" s="664"/>
      <c r="Y20" s="665"/>
      <c r="Z20" s="723">
        <v>1.8</v>
      </c>
      <c r="AA20" s="723"/>
      <c r="AB20" s="723"/>
      <c r="AC20" s="723"/>
      <c r="AD20" s="724" t="s">
        <v>139</v>
      </c>
      <c r="AE20" s="724"/>
      <c r="AF20" s="724"/>
      <c r="AG20" s="724"/>
      <c r="AH20" s="724"/>
      <c r="AI20" s="724"/>
      <c r="AJ20" s="724"/>
      <c r="AK20" s="724"/>
      <c r="AL20" s="666" t="s">
        <v>241</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139</v>
      </c>
      <c r="BH20" s="664"/>
      <c r="BI20" s="664"/>
      <c r="BJ20" s="664"/>
      <c r="BK20" s="664"/>
      <c r="BL20" s="664"/>
      <c r="BM20" s="664"/>
      <c r="BN20" s="665"/>
      <c r="BO20" s="723" t="s">
        <v>139</v>
      </c>
      <c r="BP20" s="723"/>
      <c r="BQ20" s="723"/>
      <c r="BR20" s="723"/>
      <c r="BS20" s="669" t="s">
        <v>139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24608411</v>
      </c>
      <c r="CS20" s="664"/>
      <c r="CT20" s="664"/>
      <c r="CU20" s="664"/>
      <c r="CV20" s="664"/>
      <c r="CW20" s="664"/>
      <c r="CX20" s="664"/>
      <c r="CY20" s="665"/>
      <c r="CZ20" s="723">
        <v>100</v>
      </c>
      <c r="DA20" s="723"/>
      <c r="DB20" s="723"/>
      <c r="DC20" s="723"/>
      <c r="DD20" s="669">
        <v>5774380</v>
      </c>
      <c r="DE20" s="664"/>
      <c r="DF20" s="664"/>
      <c r="DG20" s="664"/>
      <c r="DH20" s="664"/>
      <c r="DI20" s="664"/>
      <c r="DJ20" s="664"/>
      <c r="DK20" s="664"/>
      <c r="DL20" s="664"/>
      <c r="DM20" s="664"/>
      <c r="DN20" s="664"/>
      <c r="DO20" s="664"/>
      <c r="DP20" s="665"/>
      <c r="DQ20" s="669">
        <v>14919902</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v>200372</v>
      </c>
      <c r="S21" s="664"/>
      <c r="T21" s="664"/>
      <c r="U21" s="664"/>
      <c r="V21" s="664"/>
      <c r="W21" s="664"/>
      <c r="X21" s="664"/>
      <c r="Y21" s="665"/>
      <c r="Z21" s="723">
        <v>0.8</v>
      </c>
      <c r="AA21" s="723"/>
      <c r="AB21" s="723"/>
      <c r="AC21" s="723"/>
      <c r="AD21" s="724" t="s">
        <v>139</v>
      </c>
      <c r="AE21" s="724"/>
      <c r="AF21" s="724"/>
      <c r="AG21" s="724"/>
      <c r="AH21" s="724"/>
      <c r="AI21" s="724"/>
      <c r="AJ21" s="724"/>
      <c r="AK21" s="724"/>
      <c r="AL21" s="666" t="s">
        <v>139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139</v>
      </c>
      <c r="BH21" s="664"/>
      <c r="BI21" s="664"/>
      <c r="BJ21" s="664"/>
      <c r="BK21" s="664"/>
      <c r="BL21" s="664"/>
      <c r="BM21" s="664"/>
      <c r="BN21" s="665"/>
      <c r="BO21" s="723" t="s">
        <v>241</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13021981</v>
      </c>
      <c r="S22" s="664"/>
      <c r="T22" s="664"/>
      <c r="U22" s="664"/>
      <c r="V22" s="664"/>
      <c r="W22" s="664"/>
      <c r="X22" s="664"/>
      <c r="Y22" s="665"/>
      <c r="Z22" s="723">
        <v>51.1</v>
      </c>
      <c r="AA22" s="723"/>
      <c r="AB22" s="723"/>
      <c r="AC22" s="723"/>
      <c r="AD22" s="724">
        <v>12373496</v>
      </c>
      <c r="AE22" s="724"/>
      <c r="AF22" s="724"/>
      <c r="AG22" s="724"/>
      <c r="AH22" s="724"/>
      <c r="AI22" s="724"/>
      <c r="AJ22" s="724"/>
      <c r="AK22" s="724"/>
      <c r="AL22" s="666">
        <v>97.9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139</v>
      </c>
      <c r="BP22" s="723"/>
      <c r="BQ22" s="723"/>
      <c r="BR22" s="723"/>
      <c r="BS22" s="669" t="s">
        <v>241</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5375</v>
      </c>
      <c r="S23" s="664"/>
      <c r="T23" s="664"/>
      <c r="U23" s="664"/>
      <c r="V23" s="664"/>
      <c r="W23" s="664"/>
      <c r="X23" s="664"/>
      <c r="Y23" s="665"/>
      <c r="Z23" s="723">
        <v>0</v>
      </c>
      <c r="AA23" s="723"/>
      <c r="AB23" s="723"/>
      <c r="AC23" s="723"/>
      <c r="AD23" s="724">
        <v>5375</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139</v>
      </c>
      <c r="BP23" s="723"/>
      <c r="BQ23" s="723"/>
      <c r="BR23" s="723"/>
      <c r="BS23" s="669" t="s">
        <v>241</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227430</v>
      </c>
      <c r="S24" s="664"/>
      <c r="T24" s="664"/>
      <c r="U24" s="664"/>
      <c r="V24" s="664"/>
      <c r="W24" s="664"/>
      <c r="X24" s="664"/>
      <c r="Y24" s="665"/>
      <c r="Z24" s="723">
        <v>0.9</v>
      </c>
      <c r="AA24" s="723"/>
      <c r="AB24" s="723"/>
      <c r="AC24" s="723"/>
      <c r="AD24" s="724" t="s">
        <v>139</v>
      </c>
      <c r="AE24" s="724"/>
      <c r="AF24" s="724"/>
      <c r="AG24" s="724"/>
      <c r="AH24" s="724"/>
      <c r="AI24" s="724"/>
      <c r="AJ24" s="724"/>
      <c r="AK24" s="724"/>
      <c r="AL24" s="666" t="s">
        <v>139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241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10376967</v>
      </c>
      <c r="CS24" s="727"/>
      <c r="CT24" s="727"/>
      <c r="CU24" s="727"/>
      <c r="CV24" s="727"/>
      <c r="CW24" s="727"/>
      <c r="CX24" s="727"/>
      <c r="CY24" s="773"/>
      <c r="CZ24" s="774">
        <v>42.2</v>
      </c>
      <c r="DA24" s="743"/>
      <c r="DB24" s="743"/>
      <c r="DC24" s="777"/>
      <c r="DD24" s="772">
        <v>7099469</v>
      </c>
      <c r="DE24" s="727"/>
      <c r="DF24" s="727"/>
      <c r="DG24" s="727"/>
      <c r="DH24" s="727"/>
      <c r="DI24" s="727"/>
      <c r="DJ24" s="727"/>
      <c r="DK24" s="773"/>
      <c r="DL24" s="772">
        <v>6926797</v>
      </c>
      <c r="DM24" s="727"/>
      <c r="DN24" s="727"/>
      <c r="DO24" s="727"/>
      <c r="DP24" s="727"/>
      <c r="DQ24" s="727"/>
      <c r="DR24" s="727"/>
      <c r="DS24" s="727"/>
      <c r="DT24" s="727"/>
      <c r="DU24" s="727"/>
      <c r="DV24" s="773"/>
      <c r="DW24" s="774">
        <v>51.7</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128661</v>
      </c>
      <c r="S25" s="664"/>
      <c r="T25" s="664"/>
      <c r="U25" s="664"/>
      <c r="V25" s="664"/>
      <c r="W25" s="664"/>
      <c r="X25" s="664"/>
      <c r="Y25" s="665"/>
      <c r="Z25" s="723">
        <v>0.5</v>
      </c>
      <c r="AA25" s="723"/>
      <c r="AB25" s="723"/>
      <c r="AC25" s="723"/>
      <c r="AD25" s="724">
        <v>22863</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3664650</v>
      </c>
      <c r="CS25" s="662"/>
      <c r="CT25" s="662"/>
      <c r="CU25" s="662"/>
      <c r="CV25" s="662"/>
      <c r="CW25" s="662"/>
      <c r="CX25" s="662"/>
      <c r="CY25" s="663"/>
      <c r="CZ25" s="666">
        <v>14.9</v>
      </c>
      <c r="DA25" s="695"/>
      <c r="DB25" s="695"/>
      <c r="DC25" s="696"/>
      <c r="DD25" s="669">
        <v>3568877</v>
      </c>
      <c r="DE25" s="662"/>
      <c r="DF25" s="662"/>
      <c r="DG25" s="662"/>
      <c r="DH25" s="662"/>
      <c r="DI25" s="662"/>
      <c r="DJ25" s="662"/>
      <c r="DK25" s="663"/>
      <c r="DL25" s="669">
        <v>3498372</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80074</v>
      </c>
      <c r="S26" s="664"/>
      <c r="T26" s="664"/>
      <c r="U26" s="664"/>
      <c r="V26" s="664"/>
      <c r="W26" s="664"/>
      <c r="X26" s="664"/>
      <c r="Y26" s="665"/>
      <c r="Z26" s="723">
        <v>0.3</v>
      </c>
      <c r="AA26" s="723"/>
      <c r="AB26" s="723"/>
      <c r="AC26" s="723"/>
      <c r="AD26" s="724" t="s">
        <v>241</v>
      </c>
      <c r="AE26" s="724"/>
      <c r="AF26" s="724"/>
      <c r="AG26" s="724"/>
      <c r="AH26" s="724"/>
      <c r="AI26" s="724"/>
      <c r="AJ26" s="724"/>
      <c r="AK26" s="724"/>
      <c r="AL26" s="666" t="s">
        <v>139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139</v>
      </c>
      <c r="BP26" s="723"/>
      <c r="BQ26" s="723"/>
      <c r="BR26" s="723"/>
      <c r="BS26" s="669" t="s">
        <v>139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2498590</v>
      </c>
      <c r="CS26" s="664"/>
      <c r="CT26" s="664"/>
      <c r="CU26" s="664"/>
      <c r="CV26" s="664"/>
      <c r="CW26" s="664"/>
      <c r="CX26" s="664"/>
      <c r="CY26" s="665"/>
      <c r="CZ26" s="666">
        <v>10.199999999999999</v>
      </c>
      <c r="DA26" s="695"/>
      <c r="DB26" s="695"/>
      <c r="DC26" s="696"/>
      <c r="DD26" s="669">
        <v>2426689</v>
      </c>
      <c r="DE26" s="664"/>
      <c r="DF26" s="664"/>
      <c r="DG26" s="664"/>
      <c r="DH26" s="664"/>
      <c r="DI26" s="664"/>
      <c r="DJ26" s="664"/>
      <c r="DK26" s="665"/>
      <c r="DL26" s="669" t="s">
        <v>139</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5041732</v>
      </c>
      <c r="S27" s="664"/>
      <c r="T27" s="664"/>
      <c r="U27" s="664"/>
      <c r="V27" s="664"/>
      <c r="W27" s="664"/>
      <c r="X27" s="664"/>
      <c r="Y27" s="665"/>
      <c r="Z27" s="723">
        <v>19.8</v>
      </c>
      <c r="AA27" s="723"/>
      <c r="AB27" s="723"/>
      <c r="AC27" s="723"/>
      <c r="AD27" s="724" t="s">
        <v>241</v>
      </c>
      <c r="AE27" s="724"/>
      <c r="AF27" s="724"/>
      <c r="AG27" s="724"/>
      <c r="AH27" s="724"/>
      <c r="AI27" s="724"/>
      <c r="AJ27" s="724"/>
      <c r="AK27" s="724"/>
      <c r="AL27" s="666" t="s">
        <v>241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6746754</v>
      </c>
      <c r="BH27" s="664"/>
      <c r="BI27" s="664"/>
      <c r="BJ27" s="664"/>
      <c r="BK27" s="664"/>
      <c r="BL27" s="664"/>
      <c r="BM27" s="664"/>
      <c r="BN27" s="665"/>
      <c r="BO27" s="723">
        <v>100</v>
      </c>
      <c r="BP27" s="723"/>
      <c r="BQ27" s="723"/>
      <c r="BR27" s="723"/>
      <c r="BS27" s="669">
        <v>95597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4484716</v>
      </c>
      <c r="CS27" s="662"/>
      <c r="CT27" s="662"/>
      <c r="CU27" s="662"/>
      <c r="CV27" s="662"/>
      <c r="CW27" s="662"/>
      <c r="CX27" s="662"/>
      <c r="CY27" s="663"/>
      <c r="CZ27" s="666">
        <v>18.2</v>
      </c>
      <c r="DA27" s="695"/>
      <c r="DB27" s="695"/>
      <c r="DC27" s="696"/>
      <c r="DD27" s="669">
        <v>1386892</v>
      </c>
      <c r="DE27" s="662"/>
      <c r="DF27" s="662"/>
      <c r="DG27" s="662"/>
      <c r="DH27" s="662"/>
      <c r="DI27" s="662"/>
      <c r="DJ27" s="662"/>
      <c r="DK27" s="663"/>
      <c r="DL27" s="669">
        <v>1386442</v>
      </c>
      <c r="DM27" s="662"/>
      <c r="DN27" s="662"/>
      <c r="DO27" s="662"/>
      <c r="DP27" s="662"/>
      <c r="DQ27" s="662"/>
      <c r="DR27" s="662"/>
      <c r="DS27" s="662"/>
      <c r="DT27" s="662"/>
      <c r="DU27" s="662"/>
      <c r="DV27" s="663"/>
      <c r="DW27" s="666">
        <v>10.3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v>230785</v>
      </c>
      <c r="S28" s="664"/>
      <c r="T28" s="664"/>
      <c r="U28" s="664"/>
      <c r="V28" s="664"/>
      <c r="W28" s="664"/>
      <c r="X28" s="664"/>
      <c r="Y28" s="665"/>
      <c r="Z28" s="723">
        <v>0.9</v>
      </c>
      <c r="AA28" s="723"/>
      <c r="AB28" s="723"/>
      <c r="AC28" s="723"/>
      <c r="AD28" s="724">
        <v>230785</v>
      </c>
      <c r="AE28" s="724"/>
      <c r="AF28" s="724"/>
      <c r="AG28" s="724"/>
      <c r="AH28" s="724"/>
      <c r="AI28" s="724"/>
      <c r="AJ28" s="724"/>
      <c r="AK28" s="724"/>
      <c r="AL28" s="666">
        <v>1.8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2227601</v>
      </c>
      <c r="CS28" s="664"/>
      <c r="CT28" s="664"/>
      <c r="CU28" s="664"/>
      <c r="CV28" s="664"/>
      <c r="CW28" s="664"/>
      <c r="CX28" s="664"/>
      <c r="CY28" s="665"/>
      <c r="CZ28" s="666">
        <v>9.1</v>
      </c>
      <c r="DA28" s="695"/>
      <c r="DB28" s="695"/>
      <c r="DC28" s="696"/>
      <c r="DD28" s="669">
        <v>2143700</v>
      </c>
      <c r="DE28" s="664"/>
      <c r="DF28" s="664"/>
      <c r="DG28" s="664"/>
      <c r="DH28" s="664"/>
      <c r="DI28" s="664"/>
      <c r="DJ28" s="664"/>
      <c r="DK28" s="665"/>
      <c r="DL28" s="669">
        <v>2041983</v>
      </c>
      <c r="DM28" s="664"/>
      <c r="DN28" s="664"/>
      <c r="DO28" s="664"/>
      <c r="DP28" s="664"/>
      <c r="DQ28" s="664"/>
      <c r="DR28" s="664"/>
      <c r="DS28" s="664"/>
      <c r="DT28" s="664"/>
      <c r="DU28" s="664"/>
      <c r="DV28" s="665"/>
      <c r="DW28" s="666">
        <v>15.2</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1543277</v>
      </c>
      <c r="S29" s="664"/>
      <c r="T29" s="664"/>
      <c r="U29" s="664"/>
      <c r="V29" s="664"/>
      <c r="W29" s="664"/>
      <c r="X29" s="664"/>
      <c r="Y29" s="665"/>
      <c r="Z29" s="723">
        <v>6.1</v>
      </c>
      <c r="AA29" s="723"/>
      <c r="AB29" s="723"/>
      <c r="AC29" s="723"/>
      <c r="AD29" s="724" t="s">
        <v>139</v>
      </c>
      <c r="AE29" s="724"/>
      <c r="AF29" s="724"/>
      <c r="AG29" s="724"/>
      <c r="AH29" s="724"/>
      <c r="AI29" s="724"/>
      <c r="AJ29" s="724"/>
      <c r="AK29" s="724"/>
      <c r="AL29" s="666" t="s">
        <v>241</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2227387</v>
      </c>
      <c r="CS29" s="662"/>
      <c r="CT29" s="662"/>
      <c r="CU29" s="662"/>
      <c r="CV29" s="662"/>
      <c r="CW29" s="662"/>
      <c r="CX29" s="662"/>
      <c r="CY29" s="663"/>
      <c r="CZ29" s="666">
        <v>9.1</v>
      </c>
      <c r="DA29" s="695"/>
      <c r="DB29" s="695"/>
      <c r="DC29" s="696"/>
      <c r="DD29" s="669">
        <v>2143486</v>
      </c>
      <c r="DE29" s="662"/>
      <c r="DF29" s="662"/>
      <c r="DG29" s="662"/>
      <c r="DH29" s="662"/>
      <c r="DI29" s="662"/>
      <c r="DJ29" s="662"/>
      <c r="DK29" s="663"/>
      <c r="DL29" s="669">
        <v>2041769</v>
      </c>
      <c r="DM29" s="662"/>
      <c r="DN29" s="662"/>
      <c r="DO29" s="662"/>
      <c r="DP29" s="662"/>
      <c r="DQ29" s="662"/>
      <c r="DR29" s="662"/>
      <c r="DS29" s="662"/>
      <c r="DT29" s="662"/>
      <c r="DU29" s="662"/>
      <c r="DV29" s="663"/>
      <c r="DW29" s="666">
        <v>15.2</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31144</v>
      </c>
      <c r="S30" s="664"/>
      <c r="T30" s="664"/>
      <c r="U30" s="664"/>
      <c r="V30" s="664"/>
      <c r="W30" s="664"/>
      <c r="X30" s="664"/>
      <c r="Y30" s="665"/>
      <c r="Z30" s="723">
        <v>0.1</v>
      </c>
      <c r="AA30" s="723"/>
      <c r="AB30" s="723"/>
      <c r="AC30" s="723"/>
      <c r="AD30" s="724" t="s">
        <v>139</v>
      </c>
      <c r="AE30" s="724"/>
      <c r="AF30" s="724"/>
      <c r="AG30" s="724"/>
      <c r="AH30" s="724"/>
      <c r="AI30" s="724"/>
      <c r="AJ30" s="724"/>
      <c r="AK30" s="724"/>
      <c r="AL30" s="666" t="s">
        <v>139</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98.8</v>
      </c>
      <c r="BH30" s="742"/>
      <c r="BI30" s="742"/>
      <c r="BJ30" s="742"/>
      <c r="BK30" s="742"/>
      <c r="BL30" s="742"/>
      <c r="BM30" s="743">
        <v>96.2</v>
      </c>
      <c r="BN30" s="742"/>
      <c r="BO30" s="742"/>
      <c r="BP30" s="742"/>
      <c r="BQ30" s="744"/>
      <c r="BR30" s="741">
        <v>98.9</v>
      </c>
      <c r="BS30" s="742"/>
      <c r="BT30" s="742"/>
      <c r="BU30" s="742"/>
      <c r="BV30" s="742"/>
      <c r="BW30" s="742"/>
      <c r="BX30" s="743">
        <v>95.6</v>
      </c>
      <c r="BY30" s="742"/>
      <c r="BZ30" s="742"/>
      <c r="CA30" s="742"/>
      <c r="CB30" s="744"/>
      <c r="CD30" s="747"/>
      <c r="CE30" s="748"/>
      <c r="CF30" s="705" t="s">
        <v>313</v>
      </c>
      <c r="CG30" s="702"/>
      <c r="CH30" s="702"/>
      <c r="CI30" s="702"/>
      <c r="CJ30" s="702"/>
      <c r="CK30" s="702"/>
      <c r="CL30" s="702"/>
      <c r="CM30" s="702"/>
      <c r="CN30" s="702"/>
      <c r="CO30" s="702"/>
      <c r="CP30" s="702"/>
      <c r="CQ30" s="703"/>
      <c r="CR30" s="661">
        <v>2070454</v>
      </c>
      <c r="CS30" s="664"/>
      <c r="CT30" s="664"/>
      <c r="CU30" s="664"/>
      <c r="CV30" s="664"/>
      <c r="CW30" s="664"/>
      <c r="CX30" s="664"/>
      <c r="CY30" s="665"/>
      <c r="CZ30" s="666">
        <v>8.4</v>
      </c>
      <c r="DA30" s="695"/>
      <c r="DB30" s="695"/>
      <c r="DC30" s="696"/>
      <c r="DD30" s="669">
        <v>1996818</v>
      </c>
      <c r="DE30" s="664"/>
      <c r="DF30" s="664"/>
      <c r="DG30" s="664"/>
      <c r="DH30" s="664"/>
      <c r="DI30" s="664"/>
      <c r="DJ30" s="664"/>
      <c r="DK30" s="665"/>
      <c r="DL30" s="669">
        <v>1896226</v>
      </c>
      <c r="DM30" s="664"/>
      <c r="DN30" s="664"/>
      <c r="DO30" s="664"/>
      <c r="DP30" s="664"/>
      <c r="DQ30" s="664"/>
      <c r="DR30" s="664"/>
      <c r="DS30" s="664"/>
      <c r="DT30" s="664"/>
      <c r="DU30" s="664"/>
      <c r="DV30" s="665"/>
      <c r="DW30" s="666">
        <v>14.1</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171640</v>
      </c>
      <c r="S31" s="664"/>
      <c r="T31" s="664"/>
      <c r="U31" s="664"/>
      <c r="V31" s="664"/>
      <c r="W31" s="664"/>
      <c r="X31" s="664"/>
      <c r="Y31" s="665"/>
      <c r="Z31" s="723">
        <v>0.7</v>
      </c>
      <c r="AA31" s="723"/>
      <c r="AB31" s="723"/>
      <c r="AC31" s="723"/>
      <c r="AD31" s="724" t="s">
        <v>139</v>
      </c>
      <c r="AE31" s="724"/>
      <c r="AF31" s="724"/>
      <c r="AG31" s="724"/>
      <c r="AH31" s="724"/>
      <c r="AI31" s="724"/>
      <c r="AJ31" s="724"/>
      <c r="AK31" s="724"/>
      <c r="AL31" s="666" t="s">
        <v>241</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98.9</v>
      </c>
      <c r="BH31" s="662"/>
      <c r="BI31" s="662"/>
      <c r="BJ31" s="662"/>
      <c r="BK31" s="662"/>
      <c r="BL31" s="662"/>
      <c r="BM31" s="667">
        <v>96.3</v>
      </c>
      <c r="BN31" s="740"/>
      <c r="BO31" s="740"/>
      <c r="BP31" s="740"/>
      <c r="BQ31" s="701"/>
      <c r="BR31" s="739">
        <v>99.1</v>
      </c>
      <c r="BS31" s="662"/>
      <c r="BT31" s="662"/>
      <c r="BU31" s="662"/>
      <c r="BV31" s="662"/>
      <c r="BW31" s="662"/>
      <c r="BX31" s="667">
        <v>95.7</v>
      </c>
      <c r="BY31" s="740"/>
      <c r="BZ31" s="740"/>
      <c r="CA31" s="740"/>
      <c r="CB31" s="701"/>
      <c r="CD31" s="747"/>
      <c r="CE31" s="748"/>
      <c r="CF31" s="705" t="s">
        <v>317</v>
      </c>
      <c r="CG31" s="702"/>
      <c r="CH31" s="702"/>
      <c r="CI31" s="702"/>
      <c r="CJ31" s="702"/>
      <c r="CK31" s="702"/>
      <c r="CL31" s="702"/>
      <c r="CM31" s="702"/>
      <c r="CN31" s="702"/>
      <c r="CO31" s="702"/>
      <c r="CP31" s="702"/>
      <c r="CQ31" s="703"/>
      <c r="CR31" s="661">
        <v>156933</v>
      </c>
      <c r="CS31" s="662"/>
      <c r="CT31" s="662"/>
      <c r="CU31" s="662"/>
      <c r="CV31" s="662"/>
      <c r="CW31" s="662"/>
      <c r="CX31" s="662"/>
      <c r="CY31" s="663"/>
      <c r="CZ31" s="666">
        <v>0.6</v>
      </c>
      <c r="DA31" s="695"/>
      <c r="DB31" s="695"/>
      <c r="DC31" s="696"/>
      <c r="DD31" s="669">
        <v>146668</v>
      </c>
      <c r="DE31" s="662"/>
      <c r="DF31" s="662"/>
      <c r="DG31" s="662"/>
      <c r="DH31" s="662"/>
      <c r="DI31" s="662"/>
      <c r="DJ31" s="662"/>
      <c r="DK31" s="663"/>
      <c r="DL31" s="669">
        <v>145543</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556622</v>
      </c>
      <c r="S32" s="664"/>
      <c r="T32" s="664"/>
      <c r="U32" s="664"/>
      <c r="V32" s="664"/>
      <c r="W32" s="664"/>
      <c r="X32" s="664"/>
      <c r="Y32" s="665"/>
      <c r="Z32" s="723">
        <v>2.2000000000000002</v>
      </c>
      <c r="AA32" s="723"/>
      <c r="AB32" s="723"/>
      <c r="AC32" s="723"/>
      <c r="AD32" s="724" t="s">
        <v>139</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98.8</v>
      </c>
      <c r="BH32" s="677"/>
      <c r="BI32" s="677"/>
      <c r="BJ32" s="677"/>
      <c r="BK32" s="677"/>
      <c r="BL32" s="677"/>
      <c r="BM32" s="721">
        <v>96.3</v>
      </c>
      <c r="BN32" s="677"/>
      <c r="BO32" s="677"/>
      <c r="BP32" s="677"/>
      <c r="BQ32" s="714"/>
      <c r="BR32" s="738">
        <v>98.8</v>
      </c>
      <c r="BS32" s="677"/>
      <c r="BT32" s="677"/>
      <c r="BU32" s="677"/>
      <c r="BV32" s="677"/>
      <c r="BW32" s="677"/>
      <c r="BX32" s="721">
        <v>95.5</v>
      </c>
      <c r="BY32" s="677"/>
      <c r="BZ32" s="677"/>
      <c r="CA32" s="677"/>
      <c r="CB32" s="714"/>
      <c r="CD32" s="749"/>
      <c r="CE32" s="750"/>
      <c r="CF32" s="705" t="s">
        <v>320</v>
      </c>
      <c r="CG32" s="702"/>
      <c r="CH32" s="702"/>
      <c r="CI32" s="702"/>
      <c r="CJ32" s="702"/>
      <c r="CK32" s="702"/>
      <c r="CL32" s="702"/>
      <c r="CM32" s="702"/>
      <c r="CN32" s="702"/>
      <c r="CO32" s="702"/>
      <c r="CP32" s="702"/>
      <c r="CQ32" s="703"/>
      <c r="CR32" s="661">
        <v>214</v>
      </c>
      <c r="CS32" s="664"/>
      <c r="CT32" s="664"/>
      <c r="CU32" s="664"/>
      <c r="CV32" s="664"/>
      <c r="CW32" s="664"/>
      <c r="CX32" s="664"/>
      <c r="CY32" s="665"/>
      <c r="CZ32" s="666">
        <v>0</v>
      </c>
      <c r="DA32" s="695"/>
      <c r="DB32" s="695"/>
      <c r="DC32" s="696"/>
      <c r="DD32" s="669">
        <v>214</v>
      </c>
      <c r="DE32" s="664"/>
      <c r="DF32" s="664"/>
      <c r="DG32" s="664"/>
      <c r="DH32" s="664"/>
      <c r="DI32" s="664"/>
      <c r="DJ32" s="664"/>
      <c r="DK32" s="665"/>
      <c r="DL32" s="669">
        <v>214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1134397</v>
      </c>
      <c r="S33" s="664"/>
      <c r="T33" s="664"/>
      <c r="U33" s="664"/>
      <c r="V33" s="664"/>
      <c r="W33" s="664"/>
      <c r="X33" s="664"/>
      <c r="Y33" s="665"/>
      <c r="Z33" s="723">
        <v>4.5</v>
      </c>
      <c r="AA33" s="723"/>
      <c r="AB33" s="723"/>
      <c r="AC33" s="723"/>
      <c r="AD33" s="724" t="s">
        <v>139</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8457064</v>
      </c>
      <c r="CS33" s="662"/>
      <c r="CT33" s="662"/>
      <c r="CU33" s="662"/>
      <c r="CV33" s="662"/>
      <c r="CW33" s="662"/>
      <c r="CX33" s="662"/>
      <c r="CY33" s="663"/>
      <c r="CZ33" s="666">
        <v>34.4</v>
      </c>
      <c r="DA33" s="695"/>
      <c r="DB33" s="695"/>
      <c r="DC33" s="696"/>
      <c r="DD33" s="669">
        <v>6722500</v>
      </c>
      <c r="DE33" s="662"/>
      <c r="DF33" s="662"/>
      <c r="DG33" s="662"/>
      <c r="DH33" s="662"/>
      <c r="DI33" s="662"/>
      <c r="DJ33" s="662"/>
      <c r="DK33" s="663"/>
      <c r="DL33" s="669">
        <v>5179995</v>
      </c>
      <c r="DM33" s="662"/>
      <c r="DN33" s="662"/>
      <c r="DO33" s="662"/>
      <c r="DP33" s="662"/>
      <c r="DQ33" s="662"/>
      <c r="DR33" s="662"/>
      <c r="DS33" s="662"/>
      <c r="DT33" s="662"/>
      <c r="DU33" s="662"/>
      <c r="DV33" s="663"/>
      <c r="DW33" s="666">
        <v>38.6</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466826</v>
      </c>
      <c r="S34" s="664"/>
      <c r="T34" s="664"/>
      <c r="U34" s="664"/>
      <c r="V34" s="664"/>
      <c r="W34" s="664"/>
      <c r="X34" s="664"/>
      <c r="Y34" s="665"/>
      <c r="Z34" s="723">
        <v>1.8</v>
      </c>
      <c r="AA34" s="723"/>
      <c r="AB34" s="723"/>
      <c r="AC34" s="723"/>
      <c r="AD34" s="724">
        <v>3966</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2936895</v>
      </c>
      <c r="CS34" s="664"/>
      <c r="CT34" s="664"/>
      <c r="CU34" s="664"/>
      <c r="CV34" s="664"/>
      <c r="CW34" s="664"/>
      <c r="CX34" s="664"/>
      <c r="CY34" s="665"/>
      <c r="CZ34" s="666">
        <v>11.9</v>
      </c>
      <c r="DA34" s="695"/>
      <c r="DB34" s="695"/>
      <c r="DC34" s="696"/>
      <c r="DD34" s="669">
        <v>2044614</v>
      </c>
      <c r="DE34" s="664"/>
      <c r="DF34" s="664"/>
      <c r="DG34" s="664"/>
      <c r="DH34" s="664"/>
      <c r="DI34" s="664"/>
      <c r="DJ34" s="664"/>
      <c r="DK34" s="665"/>
      <c r="DL34" s="669">
        <v>1611387</v>
      </c>
      <c r="DM34" s="664"/>
      <c r="DN34" s="664"/>
      <c r="DO34" s="664"/>
      <c r="DP34" s="664"/>
      <c r="DQ34" s="664"/>
      <c r="DR34" s="664"/>
      <c r="DS34" s="664"/>
      <c r="DT34" s="664"/>
      <c r="DU34" s="664"/>
      <c r="DV34" s="665"/>
      <c r="DW34" s="666">
        <v>12</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2829591</v>
      </c>
      <c r="S35" s="664"/>
      <c r="T35" s="664"/>
      <c r="U35" s="664"/>
      <c r="V35" s="664"/>
      <c r="W35" s="664"/>
      <c r="X35" s="664"/>
      <c r="Y35" s="665"/>
      <c r="Z35" s="723">
        <v>11.1</v>
      </c>
      <c r="AA35" s="723"/>
      <c r="AB35" s="723"/>
      <c r="AC35" s="723"/>
      <c r="AD35" s="724" t="s">
        <v>139</v>
      </c>
      <c r="AE35" s="724"/>
      <c r="AF35" s="724"/>
      <c r="AG35" s="724"/>
      <c r="AH35" s="724"/>
      <c r="AI35" s="724"/>
      <c r="AJ35" s="724"/>
      <c r="AK35" s="724"/>
      <c r="AL35" s="666" t="s">
        <v>139</v>
      </c>
      <c r="AM35" s="667"/>
      <c r="AN35" s="667"/>
      <c r="AO35" s="725"/>
      <c r="AP35" s="234"/>
      <c r="AQ35" s="729" t="s">
        <v>328</v>
      </c>
      <c r="AR35" s="730"/>
      <c r="AS35" s="730"/>
      <c r="AT35" s="730"/>
      <c r="AU35" s="730"/>
      <c r="AV35" s="730"/>
      <c r="AW35" s="730"/>
      <c r="AX35" s="730"/>
      <c r="AY35" s="731"/>
      <c r="AZ35" s="726">
        <v>2853115</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56291</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231564</v>
      </c>
      <c r="CS35" s="662"/>
      <c r="CT35" s="662"/>
      <c r="CU35" s="662"/>
      <c r="CV35" s="662"/>
      <c r="CW35" s="662"/>
      <c r="CX35" s="662"/>
      <c r="CY35" s="663"/>
      <c r="CZ35" s="666">
        <v>0.9</v>
      </c>
      <c r="DA35" s="695"/>
      <c r="DB35" s="695"/>
      <c r="DC35" s="696"/>
      <c r="DD35" s="669">
        <v>218283</v>
      </c>
      <c r="DE35" s="662"/>
      <c r="DF35" s="662"/>
      <c r="DG35" s="662"/>
      <c r="DH35" s="662"/>
      <c r="DI35" s="662"/>
      <c r="DJ35" s="662"/>
      <c r="DK35" s="663"/>
      <c r="DL35" s="669">
        <v>216635</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241</v>
      </c>
      <c r="AA36" s="723"/>
      <c r="AB36" s="723"/>
      <c r="AC36" s="723"/>
      <c r="AD36" s="724" t="s">
        <v>139</v>
      </c>
      <c r="AE36" s="724"/>
      <c r="AF36" s="724"/>
      <c r="AG36" s="724"/>
      <c r="AH36" s="724"/>
      <c r="AI36" s="724"/>
      <c r="AJ36" s="724"/>
      <c r="AK36" s="724"/>
      <c r="AL36" s="666" t="s">
        <v>139</v>
      </c>
      <c r="AM36" s="667"/>
      <c r="AN36" s="667"/>
      <c r="AO36" s="725"/>
      <c r="AQ36" s="698" t="s">
        <v>332</v>
      </c>
      <c r="AR36" s="699"/>
      <c r="AS36" s="699"/>
      <c r="AT36" s="699"/>
      <c r="AU36" s="699"/>
      <c r="AV36" s="699"/>
      <c r="AW36" s="699"/>
      <c r="AX36" s="699"/>
      <c r="AY36" s="700"/>
      <c r="AZ36" s="661">
        <v>925798</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46466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2115227</v>
      </c>
      <c r="CS36" s="664"/>
      <c r="CT36" s="664"/>
      <c r="CU36" s="664"/>
      <c r="CV36" s="664"/>
      <c r="CW36" s="664"/>
      <c r="CX36" s="664"/>
      <c r="CY36" s="665"/>
      <c r="CZ36" s="666">
        <v>8.6</v>
      </c>
      <c r="DA36" s="695"/>
      <c r="DB36" s="695"/>
      <c r="DC36" s="696"/>
      <c r="DD36" s="669">
        <v>1764158</v>
      </c>
      <c r="DE36" s="664"/>
      <c r="DF36" s="664"/>
      <c r="DG36" s="664"/>
      <c r="DH36" s="664"/>
      <c r="DI36" s="664"/>
      <c r="DJ36" s="664"/>
      <c r="DK36" s="665"/>
      <c r="DL36" s="669">
        <v>1247010</v>
      </c>
      <c r="DM36" s="664"/>
      <c r="DN36" s="664"/>
      <c r="DO36" s="664"/>
      <c r="DP36" s="664"/>
      <c r="DQ36" s="664"/>
      <c r="DR36" s="664"/>
      <c r="DS36" s="664"/>
      <c r="DT36" s="664"/>
      <c r="DU36" s="664"/>
      <c r="DV36" s="665"/>
      <c r="DW36" s="666">
        <v>9.3000000000000007</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771891</v>
      </c>
      <c r="S37" s="664"/>
      <c r="T37" s="664"/>
      <c r="U37" s="664"/>
      <c r="V37" s="664"/>
      <c r="W37" s="664"/>
      <c r="X37" s="664"/>
      <c r="Y37" s="665"/>
      <c r="Z37" s="723">
        <v>3</v>
      </c>
      <c r="AA37" s="723"/>
      <c r="AB37" s="723"/>
      <c r="AC37" s="723"/>
      <c r="AD37" s="724" t="s">
        <v>241</v>
      </c>
      <c r="AE37" s="724"/>
      <c r="AF37" s="724"/>
      <c r="AG37" s="724"/>
      <c r="AH37" s="724"/>
      <c r="AI37" s="724"/>
      <c r="AJ37" s="724"/>
      <c r="AK37" s="724"/>
      <c r="AL37" s="666" t="s">
        <v>139</v>
      </c>
      <c r="AM37" s="667"/>
      <c r="AN37" s="667"/>
      <c r="AO37" s="725"/>
      <c r="AQ37" s="698" t="s">
        <v>336</v>
      </c>
      <c r="AR37" s="699"/>
      <c r="AS37" s="699"/>
      <c r="AT37" s="699"/>
      <c r="AU37" s="699"/>
      <c r="AV37" s="699"/>
      <c r="AW37" s="699"/>
      <c r="AX37" s="699"/>
      <c r="AY37" s="700"/>
      <c r="AZ37" s="661">
        <v>167829</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7892</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743163</v>
      </c>
      <c r="CS37" s="662"/>
      <c r="CT37" s="662"/>
      <c r="CU37" s="662"/>
      <c r="CV37" s="662"/>
      <c r="CW37" s="662"/>
      <c r="CX37" s="662"/>
      <c r="CY37" s="663"/>
      <c r="CZ37" s="666">
        <v>3</v>
      </c>
      <c r="DA37" s="695"/>
      <c r="DB37" s="695"/>
      <c r="DC37" s="696"/>
      <c r="DD37" s="669">
        <v>723663</v>
      </c>
      <c r="DE37" s="662"/>
      <c r="DF37" s="662"/>
      <c r="DG37" s="662"/>
      <c r="DH37" s="662"/>
      <c r="DI37" s="662"/>
      <c r="DJ37" s="662"/>
      <c r="DK37" s="663"/>
      <c r="DL37" s="669">
        <v>559825</v>
      </c>
      <c r="DM37" s="662"/>
      <c r="DN37" s="662"/>
      <c r="DO37" s="662"/>
      <c r="DP37" s="662"/>
      <c r="DQ37" s="662"/>
      <c r="DR37" s="662"/>
      <c r="DS37" s="662"/>
      <c r="DT37" s="662"/>
      <c r="DU37" s="662"/>
      <c r="DV37" s="663"/>
      <c r="DW37" s="666">
        <v>4.2</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25469535</v>
      </c>
      <c r="S38" s="713"/>
      <c r="T38" s="713"/>
      <c r="U38" s="713"/>
      <c r="V38" s="713"/>
      <c r="W38" s="713"/>
      <c r="X38" s="713"/>
      <c r="Y38" s="718"/>
      <c r="Z38" s="719">
        <v>100</v>
      </c>
      <c r="AA38" s="719"/>
      <c r="AB38" s="719"/>
      <c r="AC38" s="719"/>
      <c r="AD38" s="720">
        <v>12636485</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4550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13302</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2680736</v>
      </c>
      <c r="CS38" s="664"/>
      <c r="CT38" s="664"/>
      <c r="CU38" s="664"/>
      <c r="CV38" s="664"/>
      <c r="CW38" s="664"/>
      <c r="CX38" s="664"/>
      <c r="CY38" s="665"/>
      <c r="CZ38" s="666">
        <v>10.9</v>
      </c>
      <c r="DA38" s="695"/>
      <c r="DB38" s="695"/>
      <c r="DC38" s="696"/>
      <c r="DD38" s="669">
        <v>2394812</v>
      </c>
      <c r="DE38" s="664"/>
      <c r="DF38" s="664"/>
      <c r="DG38" s="664"/>
      <c r="DH38" s="664"/>
      <c r="DI38" s="664"/>
      <c r="DJ38" s="664"/>
      <c r="DK38" s="665"/>
      <c r="DL38" s="669">
        <v>2104963</v>
      </c>
      <c r="DM38" s="664"/>
      <c r="DN38" s="664"/>
      <c r="DO38" s="664"/>
      <c r="DP38" s="664"/>
      <c r="DQ38" s="664"/>
      <c r="DR38" s="664"/>
      <c r="DS38" s="664"/>
      <c r="DT38" s="664"/>
      <c r="DU38" s="664"/>
      <c r="DV38" s="665"/>
      <c r="DW38" s="666">
        <v>15.7</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344</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94</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476442</v>
      </c>
      <c r="CS39" s="662"/>
      <c r="CT39" s="662"/>
      <c r="CU39" s="662"/>
      <c r="CV39" s="662"/>
      <c r="CW39" s="662"/>
      <c r="CX39" s="662"/>
      <c r="CY39" s="663"/>
      <c r="CZ39" s="666">
        <v>1.9</v>
      </c>
      <c r="DA39" s="695"/>
      <c r="DB39" s="695"/>
      <c r="DC39" s="696"/>
      <c r="DD39" s="669">
        <v>300433</v>
      </c>
      <c r="DE39" s="662"/>
      <c r="DF39" s="662"/>
      <c r="DG39" s="662"/>
      <c r="DH39" s="662"/>
      <c r="DI39" s="662"/>
      <c r="DJ39" s="662"/>
      <c r="DK39" s="663"/>
      <c r="DL39" s="669" t="s">
        <v>344</v>
      </c>
      <c r="DM39" s="662"/>
      <c r="DN39" s="662"/>
      <c r="DO39" s="662"/>
      <c r="DP39" s="662"/>
      <c r="DQ39" s="662"/>
      <c r="DR39" s="662"/>
      <c r="DS39" s="662"/>
      <c r="DT39" s="662"/>
      <c r="DU39" s="662"/>
      <c r="DV39" s="663"/>
      <c r="DW39" s="666" t="s">
        <v>344</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593790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344</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16200</v>
      </c>
      <c r="CS40" s="664"/>
      <c r="CT40" s="664"/>
      <c r="CU40" s="664"/>
      <c r="CV40" s="664"/>
      <c r="CW40" s="664"/>
      <c r="CX40" s="664"/>
      <c r="CY40" s="665"/>
      <c r="CZ40" s="666">
        <v>0.1</v>
      </c>
      <c r="DA40" s="695"/>
      <c r="DB40" s="695"/>
      <c r="DC40" s="696"/>
      <c r="DD40" s="669">
        <v>200</v>
      </c>
      <c r="DE40" s="664"/>
      <c r="DF40" s="664"/>
      <c r="DG40" s="664"/>
      <c r="DH40" s="664"/>
      <c r="DI40" s="664"/>
      <c r="DJ40" s="664"/>
      <c r="DK40" s="665"/>
      <c r="DL40" s="669" t="s">
        <v>344</v>
      </c>
      <c r="DM40" s="664"/>
      <c r="DN40" s="664"/>
      <c r="DO40" s="664"/>
      <c r="DP40" s="664"/>
      <c r="DQ40" s="664"/>
      <c r="DR40" s="664"/>
      <c r="DS40" s="664"/>
      <c r="DT40" s="664"/>
      <c r="DU40" s="664"/>
      <c r="DV40" s="665"/>
      <c r="DW40" s="666" t="s">
        <v>344</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1161148</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272</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344</v>
      </c>
      <c r="CS41" s="662"/>
      <c r="CT41" s="662"/>
      <c r="CU41" s="662"/>
      <c r="CV41" s="662"/>
      <c r="CW41" s="662"/>
      <c r="CX41" s="662"/>
      <c r="CY41" s="663"/>
      <c r="CZ41" s="666" t="s">
        <v>344</v>
      </c>
      <c r="DA41" s="695"/>
      <c r="DB41" s="695"/>
      <c r="DC41" s="696"/>
      <c r="DD41" s="669" t="s">
        <v>344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5774380</v>
      </c>
      <c r="CS42" s="664"/>
      <c r="CT42" s="664"/>
      <c r="CU42" s="664"/>
      <c r="CV42" s="664"/>
      <c r="CW42" s="664"/>
      <c r="CX42" s="664"/>
      <c r="CY42" s="665"/>
      <c r="CZ42" s="666">
        <v>23.5</v>
      </c>
      <c r="DA42" s="667"/>
      <c r="DB42" s="667"/>
      <c r="DC42" s="668"/>
      <c r="DD42" s="669">
        <v>1097933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147938</v>
      </c>
      <c r="CS43" s="662"/>
      <c r="CT43" s="662"/>
      <c r="CU43" s="662"/>
      <c r="CV43" s="662"/>
      <c r="CW43" s="662"/>
      <c r="CX43" s="662"/>
      <c r="CY43" s="663"/>
      <c r="CZ43" s="666">
        <v>0.6</v>
      </c>
      <c r="DA43" s="695"/>
      <c r="DB43" s="695"/>
      <c r="DC43" s="696"/>
      <c r="DD43" s="669">
        <v>147938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308</v>
      </c>
      <c r="CE44" s="690"/>
      <c r="CF44" s="658" t="s">
        <v>359</v>
      </c>
      <c r="CG44" s="659"/>
      <c r="CH44" s="659"/>
      <c r="CI44" s="659"/>
      <c r="CJ44" s="659"/>
      <c r="CK44" s="659"/>
      <c r="CL44" s="659"/>
      <c r="CM44" s="659"/>
      <c r="CN44" s="659"/>
      <c r="CO44" s="659"/>
      <c r="CP44" s="659"/>
      <c r="CQ44" s="660"/>
      <c r="CR44" s="661">
        <v>5774380</v>
      </c>
      <c r="CS44" s="664"/>
      <c r="CT44" s="664"/>
      <c r="CU44" s="664"/>
      <c r="CV44" s="664"/>
      <c r="CW44" s="664"/>
      <c r="CX44" s="664"/>
      <c r="CY44" s="665"/>
      <c r="CZ44" s="666">
        <v>23.5</v>
      </c>
      <c r="DA44" s="667"/>
      <c r="DB44" s="667"/>
      <c r="DC44" s="668"/>
      <c r="DD44" s="669">
        <v>1097933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4196447</v>
      </c>
      <c r="CS45" s="662"/>
      <c r="CT45" s="662"/>
      <c r="CU45" s="662"/>
      <c r="CV45" s="662"/>
      <c r="CW45" s="662"/>
      <c r="CX45" s="662"/>
      <c r="CY45" s="663"/>
      <c r="CZ45" s="666">
        <v>17.100000000000001</v>
      </c>
      <c r="DA45" s="695"/>
      <c r="DB45" s="695"/>
      <c r="DC45" s="696"/>
      <c r="DD45" s="669">
        <v>284953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1570354</v>
      </c>
      <c r="CS46" s="664"/>
      <c r="CT46" s="664"/>
      <c r="CU46" s="664"/>
      <c r="CV46" s="664"/>
      <c r="CW46" s="664"/>
      <c r="CX46" s="664"/>
      <c r="CY46" s="665"/>
      <c r="CZ46" s="666">
        <v>6.4</v>
      </c>
      <c r="DA46" s="667"/>
      <c r="DB46" s="667"/>
      <c r="DC46" s="668"/>
      <c r="DD46" s="669">
        <v>809501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344</v>
      </c>
      <c r="CS47" s="662"/>
      <c r="CT47" s="662"/>
      <c r="CU47" s="662"/>
      <c r="CV47" s="662"/>
      <c r="CW47" s="662"/>
      <c r="CX47" s="662"/>
      <c r="CY47" s="663"/>
      <c r="CZ47" s="666" t="s">
        <v>344</v>
      </c>
      <c r="DA47" s="695"/>
      <c r="DB47" s="695"/>
      <c r="DC47" s="696"/>
      <c r="DD47" s="669" t="s">
        <v>344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344</v>
      </c>
      <c r="CS48" s="664"/>
      <c r="CT48" s="664"/>
      <c r="CU48" s="664"/>
      <c r="CV48" s="664"/>
      <c r="CW48" s="664"/>
      <c r="CX48" s="664"/>
      <c r="CY48" s="665"/>
      <c r="CZ48" s="666" t="s">
        <v>344</v>
      </c>
      <c r="DA48" s="667"/>
      <c r="DB48" s="667"/>
      <c r="DC48" s="668"/>
      <c r="DD48" s="669" t="s">
        <v>344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24608411</v>
      </c>
      <c r="CS49" s="677"/>
      <c r="CT49" s="677"/>
      <c r="CU49" s="677"/>
      <c r="CV49" s="677"/>
      <c r="CW49" s="677"/>
      <c r="CX49" s="677"/>
      <c r="CY49" s="678"/>
      <c r="CZ49" s="679">
        <v>100</v>
      </c>
      <c r="DA49" s="680"/>
      <c r="DB49" s="680"/>
      <c r="DC49" s="681"/>
      <c r="DD49" s="682">
        <v>14919902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FacovlJPlh/uB1cD0TTyPm5JbiVEBqzimVbsIsjBoizE8MhCHKOks0YlJ/LgsuOzEt/tzuOxYzpTSqK84A6iw==" saltValue="QrtWo0COrKTKZAPA5i0l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25413</v>
      </c>
      <c r="R7" s="1194"/>
      <c r="S7" s="1194"/>
      <c r="T7" s="1194"/>
      <c r="U7" s="1194"/>
      <c r="V7" s="1194">
        <v>24553</v>
      </c>
      <c r="W7" s="1194"/>
      <c r="X7" s="1194"/>
      <c r="Y7" s="1194"/>
      <c r="Z7" s="1194"/>
      <c r="AA7" s="1194">
        <v>860</v>
      </c>
      <c r="AB7" s="1194"/>
      <c r="AC7" s="1194"/>
      <c r="AD7" s="1194"/>
      <c r="AE7" s="1195"/>
      <c r="AF7" s="1196">
        <v>664</v>
      </c>
      <c r="AG7" s="1197"/>
      <c r="AH7" s="1197"/>
      <c r="AI7" s="1197"/>
      <c r="AJ7" s="1198"/>
      <c r="AK7" s="1180">
        <v>557</v>
      </c>
      <c r="AL7" s="1181"/>
      <c r="AM7" s="1181"/>
      <c r="AN7" s="1181"/>
      <c r="AO7" s="1181"/>
      <c r="AP7" s="1181">
        <v>26769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0</v>
      </c>
      <c r="CI7" s="1178"/>
      <c r="CJ7" s="1178"/>
      <c r="CK7" s="1178"/>
      <c r="CL7" s="1179"/>
      <c r="CM7" s="1177">
        <v>10</v>
      </c>
      <c r="CN7" s="1178"/>
      <c r="CO7" s="1178"/>
      <c r="CP7" s="1178"/>
      <c r="CQ7" s="1179"/>
      <c r="CR7" s="1177">
        <v>10</v>
      </c>
      <c r="CS7" s="1178"/>
      <c r="CT7" s="1178"/>
      <c r="CU7" s="1178"/>
      <c r="CV7" s="1179"/>
      <c r="CW7" s="1177">
        <v>0</v>
      </c>
      <c r="CX7" s="1178"/>
      <c r="CY7" s="1178"/>
      <c r="CZ7" s="1178"/>
      <c r="DA7" s="1179"/>
      <c r="DB7" s="1177" t="s">
        <v>600</v>
      </c>
      <c r="DC7" s="1178"/>
      <c r="DD7" s="1178"/>
      <c r="DE7" s="1178"/>
      <c r="DF7" s="1179"/>
      <c r="DG7" s="1177" t="s">
        <v>600</v>
      </c>
      <c r="DH7" s="1178"/>
      <c r="DI7" s="1178"/>
      <c r="DJ7" s="1178"/>
      <c r="DK7" s="1179"/>
      <c r="DL7" s="1177" t="s">
        <v>600</v>
      </c>
      <c r="DM7" s="1178"/>
      <c r="DN7" s="1178"/>
      <c r="DO7" s="1178"/>
      <c r="DP7" s="1179"/>
      <c r="DQ7" s="1177" t="s">
        <v>600</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20</v>
      </c>
      <c r="R8" s="1133"/>
      <c r="S8" s="1133"/>
      <c r="T8" s="1133"/>
      <c r="U8" s="1133"/>
      <c r="V8" s="1133">
        <v>18</v>
      </c>
      <c r="W8" s="1133"/>
      <c r="X8" s="1133"/>
      <c r="Y8" s="1133"/>
      <c r="Z8" s="1133"/>
      <c r="AA8" s="1133">
        <v>1</v>
      </c>
      <c r="AB8" s="1133"/>
      <c r="AC8" s="1133"/>
      <c r="AD8" s="1133"/>
      <c r="AE8" s="1134"/>
      <c r="AF8" s="1108">
        <v>1</v>
      </c>
      <c r="AG8" s="1109"/>
      <c r="AH8" s="1109"/>
      <c r="AI8" s="1109"/>
      <c r="AJ8" s="1110"/>
      <c r="AK8" s="1175" t="s">
        <v>579</v>
      </c>
      <c r="AL8" s="1176"/>
      <c r="AM8" s="1176"/>
      <c r="AN8" s="1176"/>
      <c r="AO8" s="1176"/>
      <c r="AP8" s="1176">
        <v>71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10</v>
      </c>
      <c r="CI8" s="1079"/>
      <c r="CJ8" s="1079"/>
      <c r="CK8" s="1079"/>
      <c r="CL8" s="1080"/>
      <c r="CM8" s="1078">
        <v>109</v>
      </c>
      <c r="CN8" s="1079"/>
      <c r="CO8" s="1079"/>
      <c r="CP8" s="1079"/>
      <c r="CQ8" s="1080"/>
      <c r="CR8" s="1078">
        <v>28</v>
      </c>
      <c r="CS8" s="1079"/>
      <c r="CT8" s="1079"/>
      <c r="CU8" s="1079"/>
      <c r="CV8" s="1080"/>
      <c r="CW8" s="1078">
        <v>5</v>
      </c>
      <c r="CX8" s="1079"/>
      <c r="CY8" s="1079"/>
      <c r="CZ8" s="1079"/>
      <c r="DA8" s="1080"/>
      <c r="DB8" s="1078" t="s">
        <v>600</v>
      </c>
      <c r="DC8" s="1079"/>
      <c r="DD8" s="1079"/>
      <c r="DE8" s="1079"/>
      <c r="DF8" s="1080"/>
      <c r="DG8" s="1078" t="s">
        <v>600</v>
      </c>
      <c r="DH8" s="1079"/>
      <c r="DI8" s="1079"/>
      <c r="DJ8" s="1079"/>
      <c r="DK8" s="1080"/>
      <c r="DL8" s="1078" t="s">
        <v>600</v>
      </c>
      <c r="DM8" s="1079"/>
      <c r="DN8" s="1079"/>
      <c r="DO8" s="1079"/>
      <c r="DP8" s="1080"/>
      <c r="DQ8" s="1078" t="s">
        <v>600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1</v>
      </c>
      <c r="CI9" s="1079"/>
      <c r="CJ9" s="1079"/>
      <c r="CK9" s="1079"/>
      <c r="CL9" s="1080"/>
      <c r="CM9" s="1078">
        <v>71</v>
      </c>
      <c r="CN9" s="1079"/>
      <c r="CO9" s="1079"/>
      <c r="CP9" s="1079"/>
      <c r="CQ9" s="1080"/>
      <c r="CR9" s="1078">
        <v>50</v>
      </c>
      <c r="CS9" s="1079"/>
      <c r="CT9" s="1079"/>
      <c r="CU9" s="1079"/>
      <c r="CV9" s="1080"/>
      <c r="CW9" s="1078" t="s">
        <v>600</v>
      </c>
      <c r="CX9" s="1079"/>
      <c r="CY9" s="1079"/>
      <c r="CZ9" s="1079"/>
      <c r="DA9" s="1080"/>
      <c r="DB9" s="1078" t="s">
        <v>600</v>
      </c>
      <c r="DC9" s="1079"/>
      <c r="DD9" s="1079"/>
      <c r="DE9" s="1079"/>
      <c r="DF9" s="1080"/>
      <c r="DG9" s="1078" t="s">
        <v>600</v>
      </c>
      <c r="DH9" s="1079"/>
      <c r="DI9" s="1079"/>
      <c r="DJ9" s="1079"/>
      <c r="DK9" s="1080"/>
      <c r="DL9" s="1078" t="s">
        <v>600</v>
      </c>
      <c r="DM9" s="1079"/>
      <c r="DN9" s="1079"/>
      <c r="DO9" s="1079"/>
      <c r="DP9" s="1080"/>
      <c r="DQ9" s="1078" t="s">
        <v>600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25433</v>
      </c>
      <c r="R23" s="1158"/>
      <c r="S23" s="1158"/>
      <c r="T23" s="1158"/>
      <c r="U23" s="1158"/>
      <c r="V23" s="1158">
        <v>24571</v>
      </c>
      <c r="W23" s="1158"/>
      <c r="X23" s="1158"/>
      <c r="Y23" s="1158"/>
      <c r="Z23" s="1158"/>
      <c r="AA23" s="1158">
        <v>861</v>
      </c>
      <c r="AB23" s="1158"/>
      <c r="AC23" s="1158"/>
      <c r="AD23" s="1158"/>
      <c r="AE23" s="1159"/>
      <c r="AF23" s="1160">
        <v>665</v>
      </c>
      <c r="AG23" s="1158"/>
      <c r="AH23" s="1158"/>
      <c r="AI23" s="1158"/>
      <c r="AJ23" s="1161"/>
      <c r="AK23" s="1162"/>
      <c r="AL23" s="1163"/>
      <c r="AM23" s="1163"/>
      <c r="AN23" s="1163"/>
      <c r="AO23" s="1163"/>
      <c r="AP23" s="1158">
        <v>26840</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5681</v>
      </c>
      <c r="R28" s="1143"/>
      <c r="S28" s="1143"/>
      <c r="T28" s="1143"/>
      <c r="U28" s="1143"/>
      <c r="V28" s="1143">
        <v>5674</v>
      </c>
      <c r="W28" s="1143"/>
      <c r="X28" s="1143"/>
      <c r="Y28" s="1143"/>
      <c r="Z28" s="1143"/>
      <c r="AA28" s="1143">
        <v>7</v>
      </c>
      <c r="AB28" s="1143"/>
      <c r="AC28" s="1143"/>
      <c r="AD28" s="1143"/>
      <c r="AE28" s="1144"/>
      <c r="AF28" s="1145">
        <v>7</v>
      </c>
      <c r="AG28" s="1143"/>
      <c r="AH28" s="1143"/>
      <c r="AI28" s="1143"/>
      <c r="AJ28" s="1146"/>
      <c r="AK28" s="1147" t="s">
        <v>602</v>
      </c>
      <c r="AL28" s="1135"/>
      <c r="AM28" s="1135"/>
      <c r="AN28" s="1135"/>
      <c r="AO28" s="1135"/>
      <c r="AP28" s="1135" t="s">
        <v>602</v>
      </c>
      <c r="AQ28" s="1135"/>
      <c r="AR28" s="1135"/>
      <c r="AS28" s="1135"/>
      <c r="AT28" s="1135"/>
      <c r="AU28" s="1135" t="s">
        <v>600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133</v>
      </c>
      <c r="R29" s="1133"/>
      <c r="S29" s="1133"/>
      <c r="T29" s="1133"/>
      <c r="U29" s="1133"/>
      <c r="V29" s="1133">
        <v>119</v>
      </c>
      <c r="W29" s="1133"/>
      <c r="X29" s="1133"/>
      <c r="Y29" s="1133"/>
      <c r="Z29" s="1133"/>
      <c r="AA29" s="1133">
        <v>14</v>
      </c>
      <c r="AB29" s="1133"/>
      <c r="AC29" s="1133"/>
      <c r="AD29" s="1133"/>
      <c r="AE29" s="1134"/>
      <c r="AF29" s="1108">
        <v>14</v>
      </c>
      <c r="AG29" s="1109"/>
      <c r="AH29" s="1109"/>
      <c r="AI29" s="1109"/>
      <c r="AJ29" s="1110"/>
      <c r="AK29" s="1069" t="s">
        <v>602</v>
      </c>
      <c r="AL29" s="1060"/>
      <c r="AM29" s="1060"/>
      <c r="AN29" s="1060"/>
      <c r="AO29" s="1060"/>
      <c r="AP29" s="1060" t="s">
        <v>602</v>
      </c>
      <c r="AQ29" s="1060"/>
      <c r="AR29" s="1060"/>
      <c r="AS29" s="1060"/>
      <c r="AT29" s="1060"/>
      <c r="AU29" s="1060" t="s">
        <v>602</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518</v>
      </c>
      <c r="R30" s="1133"/>
      <c r="S30" s="1133"/>
      <c r="T30" s="1133"/>
      <c r="U30" s="1133"/>
      <c r="V30" s="1133">
        <v>515</v>
      </c>
      <c r="W30" s="1133"/>
      <c r="X30" s="1133"/>
      <c r="Y30" s="1133"/>
      <c r="Z30" s="1133"/>
      <c r="AA30" s="1133">
        <v>3</v>
      </c>
      <c r="AB30" s="1133"/>
      <c r="AC30" s="1133"/>
      <c r="AD30" s="1133"/>
      <c r="AE30" s="1134"/>
      <c r="AF30" s="1108">
        <v>3</v>
      </c>
      <c r="AG30" s="1109"/>
      <c r="AH30" s="1109"/>
      <c r="AI30" s="1109"/>
      <c r="AJ30" s="1110"/>
      <c r="AK30" s="1069">
        <v>6</v>
      </c>
      <c r="AL30" s="1060"/>
      <c r="AM30" s="1060"/>
      <c r="AN30" s="1060"/>
      <c r="AO30" s="1060"/>
      <c r="AP30" s="1060" t="s">
        <v>602</v>
      </c>
      <c r="AQ30" s="1060"/>
      <c r="AR30" s="1060"/>
      <c r="AS30" s="1060"/>
      <c r="AT30" s="1060"/>
      <c r="AU30" s="1060" t="s">
        <v>602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3926</v>
      </c>
      <c r="R31" s="1133"/>
      <c r="S31" s="1133"/>
      <c r="T31" s="1133"/>
      <c r="U31" s="1133"/>
      <c r="V31" s="1133">
        <v>3886</v>
      </c>
      <c r="W31" s="1133"/>
      <c r="X31" s="1133"/>
      <c r="Y31" s="1133"/>
      <c r="Z31" s="1133"/>
      <c r="AA31" s="1133">
        <v>40</v>
      </c>
      <c r="AB31" s="1133"/>
      <c r="AC31" s="1133"/>
      <c r="AD31" s="1133"/>
      <c r="AE31" s="1134"/>
      <c r="AF31" s="1108">
        <v>40</v>
      </c>
      <c r="AG31" s="1109"/>
      <c r="AH31" s="1109"/>
      <c r="AI31" s="1109"/>
      <c r="AJ31" s="1110"/>
      <c r="AK31" s="1069" t="s">
        <v>602</v>
      </c>
      <c r="AL31" s="1060"/>
      <c r="AM31" s="1060"/>
      <c r="AN31" s="1060"/>
      <c r="AO31" s="1060"/>
      <c r="AP31" s="1060" t="s">
        <v>602</v>
      </c>
      <c r="AQ31" s="1060"/>
      <c r="AR31" s="1060"/>
      <c r="AS31" s="1060"/>
      <c r="AT31" s="1060"/>
      <c r="AU31" s="1060" t="s">
        <v>602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3</v>
      </c>
      <c r="R32" s="1133"/>
      <c r="S32" s="1133"/>
      <c r="T32" s="1133"/>
      <c r="U32" s="1133"/>
      <c r="V32" s="1133">
        <v>3</v>
      </c>
      <c r="W32" s="1133"/>
      <c r="X32" s="1133"/>
      <c r="Y32" s="1133"/>
      <c r="Z32" s="1133"/>
      <c r="AA32" s="1133">
        <v>0</v>
      </c>
      <c r="AB32" s="1133"/>
      <c r="AC32" s="1133"/>
      <c r="AD32" s="1133"/>
      <c r="AE32" s="1134"/>
      <c r="AF32" s="1108">
        <v>0</v>
      </c>
      <c r="AG32" s="1109"/>
      <c r="AH32" s="1109"/>
      <c r="AI32" s="1109"/>
      <c r="AJ32" s="1110"/>
      <c r="AK32" s="1069" t="s">
        <v>602</v>
      </c>
      <c r="AL32" s="1060"/>
      <c r="AM32" s="1060"/>
      <c r="AN32" s="1060"/>
      <c r="AO32" s="1060"/>
      <c r="AP32" s="1060" t="s">
        <v>602</v>
      </c>
      <c r="AQ32" s="1060"/>
      <c r="AR32" s="1060"/>
      <c r="AS32" s="1060"/>
      <c r="AT32" s="1060"/>
      <c r="AU32" s="1060" t="s">
        <v>602</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772</v>
      </c>
      <c r="R33" s="1133"/>
      <c r="S33" s="1133"/>
      <c r="T33" s="1133"/>
      <c r="U33" s="1133"/>
      <c r="V33" s="1133">
        <v>760</v>
      </c>
      <c r="W33" s="1133"/>
      <c r="X33" s="1133"/>
      <c r="Y33" s="1133"/>
      <c r="Z33" s="1133"/>
      <c r="AA33" s="1133">
        <v>12</v>
      </c>
      <c r="AB33" s="1133"/>
      <c r="AC33" s="1133"/>
      <c r="AD33" s="1133"/>
      <c r="AE33" s="1134"/>
      <c r="AF33" s="1108">
        <v>1037</v>
      </c>
      <c r="AG33" s="1109"/>
      <c r="AH33" s="1109"/>
      <c r="AI33" s="1109"/>
      <c r="AJ33" s="1110"/>
      <c r="AK33" s="1069" t="s">
        <v>602</v>
      </c>
      <c r="AL33" s="1060"/>
      <c r="AM33" s="1060"/>
      <c r="AN33" s="1060"/>
      <c r="AO33" s="1060"/>
      <c r="AP33" s="1060">
        <v>5189</v>
      </c>
      <c r="AQ33" s="1060"/>
      <c r="AR33" s="1060"/>
      <c r="AS33" s="1060"/>
      <c r="AT33" s="1060"/>
      <c r="AU33" s="1060">
        <v>244</v>
      </c>
      <c r="AV33" s="1060"/>
      <c r="AW33" s="1060"/>
      <c r="AX33" s="1060"/>
      <c r="AY33" s="1060"/>
      <c r="AZ33" s="1131"/>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181</v>
      </c>
      <c r="R34" s="1133"/>
      <c r="S34" s="1133"/>
      <c r="T34" s="1133"/>
      <c r="U34" s="1133"/>
      <c r="V34" s="1133">
        <v>181</v>
      </c>
      <c r="W34" s="1133"/>
      <c r="X34" s="1133"/>
      <c r="Y34" s="1133"/>
      <c r="Z34" s="1133"/>
      <c r="AA34" s="1133" t="s">
        <v>600</v>
      </c>
      <c r="AB34" s="1133"/>
      <c r="AC34" s="1133"/>
      <c r="AD34" s="1133"/>
      <c r="AE34" s="1134"/>
      <c r="AF34" s="1108">
        <v>260</v>
      </c>
      <c r="AG34" s="1109"/>
      <c r="AH34" s="1109"/>
      <c r="AI34" s="1109"/>
      <c r="AJ34" s="1110"/>
      <c r="AK34" s="1069" t="s">
        <v>602</v>
      </c>
      <c r="AL34" s="1060"/>
      <c r="AM34" s="1060"/>
      <c r="AN34" s="1060"/>
      <c r="AO34" s="1060"/>
      <c r="AP34" s="1060">
        <v>101</v>
      </c>
      <c r="AQ34" s="1060"/>
      <c r="AR34" s="1060"/>
      <c r="AS34" s="1060"/>
      <c r="AT34" s="1060"/>
      <c r="AU34" s="1060">
        <v>101</v>
      </c>
      <c r="AV34" s="1060"/>
      <c r="AW34" s="1060"/>
      <c r="AX34" s="1060"/>
      <c r="AY34" s="1060"/>
      <c r="AZ34" s="1131"/>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1650</v>
      </c>
      <c r="R35" s="1133"/>
      <c r="S35" s="1133"/>
      <c r="T35" s="1133"/>
      <c r="U35" s="1133"/>
      <c r="V35" s="1133">
        <v>1573</v>
      </c>
      <c r="W35" s="1133"/>
      <c r="X35" s="1133"/>
      <c r="Y35" s="1133"/>
      <c r="Z35" s="1133"/>
      <c r="AA35" s="1133">
        <v>77</v>
      </c>
      <c r="AB35" s="1133"/>
      <c r="AC35" s="1133"/>
      <c r="AD35" s="1133"/>
      <c r="AE35" s="1134"/>
      <c r="AF35" s="1108">
        <v>55</v>
      </c>
      <c r="AG35" s="1109"/>
      <c r="AH35" s="1109"/>
      <c r="AI35" s="1109"/>
      <c r="AJ35" s="1110"/>
      <c r="AK35" s="1069" t="s">
        <v>602</v>
      </c>
      <c r="AL35" s="1060"/>
      <c r="AM35" s="1060"/>
      <c r="AN35" s="1060"/>
      <c r="AO35" s="1060"/>
      <c r="AP35" s="1060">
        <v>9622</v>
      </c>
      <c r="AQ35" s="1060"/>
      <c r="AR35" s="1060"/>
      <c r="AS35" s="1060"/>
      <c r="AT35" s="1060"/>
      <c r="AU35" s="1060">
        <v>8833</v>
      </c>
      <c r="AV35" s="1060"/>
      <c r="AW35" s="1060"/>
      <c r="AX35" s="1060"/>
      <c r="AY35" s="1060"/>
      <c r="AZ35" s="1131"/>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297</v>
      </c>
      <c r="R36" s="1133"/>
      <c r="S36" s="1133"/>
      <c r="T36" s="1133"/>
      <c r="U36" s="1133"/>
      <c r="V36" s="1133">
        <v>290</v>
      </c>
      <c r="W36" s="1133"/>
      <c r="X36" s="1133"/>
      <c r="Y36" s="1133"/>
      <c r="Z36" s="1133"/>
      <c r="AA36" s="1133">
        <v>7</v>
      </c>
      <c r="AB36" s="1133"/>
      <c r="AC36" s="1133"/>
      <c r="AD36" s="1133"/>
      <c r="AE36" s="1134"/>
      <c r="AF36" s="1108">
        <v>7</v>
      </c>
      <c r="AG36" s="1109"/>
      <c r="AH36" s="1109"/>
      <c r="AI36" s="1109"/>
      <c r="AJ36" s="1110"/>
      <c r="AK36" s="1069" t="s">
        <v>602</v>
      </c>
      <c r="AL36" s="1060"/>
      <c r="AM36" s="1060"/>
      <c r="AN36" s="1060"/>
      <c r="AO36" s="1060"/>
      <c r="AP36" s="1060">
        <v>2795</v>
      </c>
      <c r="AQ36" s="1060"/>
      <c r="AR36" s="1060"/>
      <c r="AS36" s="1060"/>
      <c r="AT36" s="1060"/>
      <c r="AU36" s="1060">
        <v>2795</v>
      </c>
      <c r="AV36" s="1060"/>
      <c r="AW36" s="1060"/>
      <c r="AX36" s="1060"/>
      <c r="AY36" s="1060"/>
      <c r="AZ36" s="1131"/>
      <c r="BA36" s="1131"/>
      <c r="BB36" s="1131"/>
      <c r="BC36" s="1131"/>
      <c r="BD36" s="1131"/>
      <c r="BE36" s="1121" t="s">
        <v>414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415</v>
      </c>
      <c r="C37" s="1127"/>
      <c r="D37" s="1127"/>
      <c r="E37" s="1127"/>
      <c r="F37" s="1127"/>
      <c r="G37" s="1127"/>
      <c r="H37" s="1127"/>
      <c r="I37" s="1127"/>
      <c r="J37" s="1127"/>
      <c r="K37" s="1127"/>
      <c r="L37" s="1127"/>
      <c r="M37" s="1127"/>
      <c r="N37" s="1127"/>
      <c r="O37" s="1127"/>
      <c r="P37" s="1128"/>
      <c r="Q37" s="1132">
        <v>27</v>
      </c>
      <c r="R37" s="1133"/>
      <c r="S37" s="1133"/>
      <c r="T37" s="1133"/>
      <c r="U37" s="1133"/>
      <c r="V37" s="1133">
        <v>25</v>
      </c>
      <c r="W37" s="1133"/>
      <c r="X37" s="1133"/>
      <c r="Y37" s="1133"/>
      <c r="Z37" s="1133"/>
      <c r="AA37" s="1133">
        <v>2</v>
      </c>
      <c r="AB37" s="1133"/>
      <c r="AC37" s="1133"/>
      <c r="AD37" s="1133"/>
      <c r="AE37" s="1134"/>
      <c r="AF37" s="1108">
        <v>2</v>
      </c>
      <c r="AG37" s="1109"/>
      <c r="AH37" s="1109"/>
      <c r="AI37" s="1109"/>
      <c r="AJ37" s="1110"/>
      <c r="AK37" s="1069" t="s">
        <v>602</v>
      </c>
      <c r="AL37" s="1060"/>
      <c r="AM37" s="1060"/>
      <c r="AN37" s="1060"/>
      <c r="AO37" s="1060"/>
      <c r="AP37" s="1060">
        <v>155</v>
      </c>
      <c r="AQ37" s="1060"/>
      <c r="AR37" s="1060"/>
      <c r="AS37" s="1060"/>
      <c r="AT37" s="1060"/>
      <c r="AU37" s="1060">
        <v>155</v>
      </c>
      <c r="AV37" s="1060"/>
      <c r="AW37" s="1060"/>
      <c r="AX37" s="1060"/>
      <c r="AY37" s="1060"/>
      <c r="AZ37" s="1131"/>
      <c r="BA37" s="1131"/>
      <c r="BB37" s="1131"/>
      <c r="BC37" s="1131"/>
      <c r="BD37" s="1131"/>
      <c r="BE37" s="1121" t="s">
        <v>412</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1427</v>
      </c>
      <c r="AG63" s="1048"/>
      <c r="AH63" s="1048"/>
      <c r="AI63" s="1048"/>
      <c r="AJ63" s="1119"/>
      <c r="AK63" s="1120"/>
      <c r="AL63" s="1052"/>
      <c r="AM63" s="1052"/>
      <c r="AN63" s="1052"/>
      <c r="AO63" s="1052"/>
      <c r="AP63" s="1048">
        <v>17861</v>
      </c>
      <c r="AQ63" s="1048"/>
      <c r="AR63" s="1048"/>
      <c r="AS63" s="1048"/>
      <c r="AT63" s="1048"/>
      <c r="AU63" s="1048">
        <v>12127</v>
      </c>
      <c r="AV63" s="1048"/>
      <c r="AW63" s="1048"/>
      <c r="AX63" s="1048"/>
      <c r="AY63" s="1048"/>
      <c r="AZ63" s="1114"/>
      <c r="BA63" s="1114"/>
      <c r="BB63" s="1114"/>
      <c r="BC63" s="1114"/>
      <c r="BD63" s="1114"/>
      <c r="BE63" s="1049"/>
      <c r="BF63" s="1049"/>
      <c r="BG63" s="1049"/>
      <c r="BH63" s="1049"/>
      <c r="BI63" s="1050"/>
      <c r="BJ63" s="1115" t="s">
        <v>392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398</v>
      </c>
      <c r="AG66" s="1097"/>
      <c r="AH66" s="1097"/>
      <c r="AI66" s="1097"/>
      <c r="AJ66" s="1098"/>
      <c r="AK66" s="1090" t="s">
        <v>399</v>
      </c>
      <c r="AL66" s="1085"/>
      <c r="AM66" s="1085"/>
      <c r="AN66" s="1085"/>
      <c r="AO66" s="1086"/>
      <c r="AP66" s="1090" t="s">
        <v>400</v>
      </c>
      <c r="AQ66" s="1091"/>
      <c r="AR66" s="1091"/>
      <c r="AS66" s="1091"/>
      <c r="AT66" s="1092"/>
      <c r="AU66" s="1090" t="s">
        <v>423</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600</v>
      </c>
      <c r="AQ68" s="1071"/>
      <c r="AR68" s="1071"/>
      <c r="AS68" s="1071"/>
      <c r="AT68" s="1071"/>
      <c r="AU68" s="1071" t="s">
        <v>600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600</v>
      </c>
      <c r="AQ69" s="1060"/>
      <c r="AR69" s="1060"/>
      <c r="AS69" s="1060"/>
      <c r="AT69" s="1060"/>
      <c r="AU69" s="1060" t="s">
        <v>600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600</v>
      </c>
      <c r="AL70" s="1060"/>
      <c r="AM70" s="1060"/>
      <c r="AN70" s="1060"/>
      <c r="AO70" s="1060"/>
      <c r="AP70" s="1060" t="s">
        <v>600</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600</v>
      </c>
      <c r="AL71" s="1060"/>
      <c r="AM71" s="1060"/>
      <c r="AN71" s="1060"/>
      <c r="AO71" s="1060"/>
      <c r="AP71" s="1060" t="s">
        <v>600</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600</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585</v>
      </c>
      <c r="C73" s="1064"/>
      <c r="D73" s="1064"/>
      <c r="E73" s="1064"/>
      <c r="F73" s="1064"/>
      <c r="G73" s="1064"/>
      <c r="H73" s="1064"/>
      <c r="I73" s="1064"/>
      <c r="J73" s="1064"/>
      <c r="K73" s="1064"/>
      <c r="L73" s="1064"/>
      <c r="M73" s="1064"/>
      <c r="N73" s="1064"/>
      <c r="O73" s="1064"/>
      <c r="P73" s="1065"/>
      <c r="Q73" s="1066">
        <v>244</v>
      </c>
      <c r="R73" s="1060"/>
      <c r="S73" s="1060"/>
      <c r="T73" s="1060"/>
      <c r="U73" s="1060"/>
      <c r="V73" s="1060">
        <v>224</v>
      </c>
      <c r="W73" s="1060"/>
      <c r="X73" s="1060"/>
      <c r="Y73" s="1060"/>
      <c r="Z73" s="1060"/>
      <c r="AA73" s="1060">
        <v>20</v>
      </c>
      <c r="AB73" s="1060"/>
      <c r="AC73" s="1060"/>
      <c r="AD73" s="1060"/>
      <c r="AE73" s="1060"/>
      <c r="AF73" s="1060">
        <v>20</v>
      </c>
      <c r="AG73" s="1060"/>
      <c r="AH73" s="1060"/>
      <c r="AI73" s="1060"/>
      <c r="AJ73" s="1060"/>
      <c r="AK73" s="1060" t="s">
        <v>600</v>
      </c>
      <c r="AL73" s="1060"/>
      <c r="AM73" s="1060"/>
      <c r="AN73" s="1060"/>
      <c r="AO73" s="1060"/>
      <c r="AP73" s="1060" t="s">
        <v>600</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586</v>
      </c>
      <c r="C74" s="1064"/>
      <c r="D74" s="1064"/>
      <c r="E74" s="1064"/>
      <c r="F74" s="1064"/>
      <c r="G74" s="1064"/>
      <c r="H74" s="1064"/>
      <c r="I74" s="1064"/>
      <c r="J74" s="1064"/>
      <c r="K74" s="1064"/>
      <c r="L74" s="1064"/>
      <c r="M74" s="1064"/>
      <c r="N74" s="1064"/>
      <c r="O74" s="1064"/>
      <c r="P74" s="1065"/>
      <c r="Q74" s="1066">
        <v>1540</v>
      </c>
      <c r="R74" s="1060"/>
      <c r="S74" s="1060"/>
      <c r="T74" s="1060"/>
      <c r="U74" s="1060"/>
      <c r="V74" s="1060">
        <v>1469</v>
      </c>
      <c r="W74" s="1060"/>
      <c r="X74" s="1060"/>
      <c r="Y74" s="1060"/>
      <c r="Z74" s="1060"/>
      <c r="AA74" s="1060">
        <v>71</v>
      </c>
      <c r="AB74" s="1060"/>
      <c r="AC74" s="1060"/>
      <c r="AD74" s="1060"/>
      <c r="AE74" s="1060"/>
      <c r="AF74" s="1060">
        <v>118</v>
      </c>
      <c r="AG74" s="1060"/>
      <c r="AH74" s="1060"/>
      <c r="AI74" s="1060"/>
      <c r="AJ74" s="1060"/>
      <c r="AK74" s="1060" t="s">
        <v>600</v>
      </c>
      <c r="AL74" s="1060"/>
      <c r="AM74" s="1060"/>
      <c r="AN74" s="1060"/>
      <c r="AO74" s="1060"/>
      <c r="AP74" s="1060">
        <v>1092</v>
      </c>
      <c r="AQ74" s="1060"/>
      <c r="AR74" s="1060"/>
      <c r="AS74" s="1060"/>
      <c r="AT74" s="1060"/>
      <c r="AU74" s="1060" t="s">
        <v>600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587</v>
      </c>
      <c r="C75" s="1064"/>
      <c r="D75" s="1064"/>
      <c r="E75" s="1064"/>
      <c r="F75" s="1064"/>
      <c r="G75" s="1064"/>
      <c r="H75" s="1064"/>
      <c r="I75" s="1064"/>
      <c r="J75" s="1064"/>
      <c r="K75" s="1064"/>
      <c r="L75" s="1064"/>
      <c r="M75" s="1064"/>
      <c r="N75" s="1064"/>
      <c r="O75" s="1064"/>
      <c r="P75" s="1065"/>
      <c r="Q75" s="1067">
        <v>708</v>
      </c>
      <c r="R75" s="1068"/>
      <c r="S75" s="1068"/>
      <c r="T75" s="1068"/>
      <c r="U75" s="1069"/>
      <c r="V75" s="1070">
        <v>611</v>
      </c>
      <c r="W75" s="1068"/>
      <c r="X75" s="1068"/>
      <c r="Y75" s="1068"/>
      <c r="Z75" s="1069"/>
      <c r="AA75" s="1070">
        <v>97</v>
      </c>
      <c r="AB75" s="1068"/>
      <c r="AC75" s="1068"/>
      <c r="AD75" s="1068"/>
      <c r="AE75" s="1069"/>
      <c r="AF75" s="1070">
        <v>88</v>
      </c>
      <c r="AG75" s="1068"/>
      <c r="AH75" s="1068"/>
      <c r="AI75" s="1068"/>
      <c r="AJ75" s="1069"/>
      <c r="AK75" s="1070" t="s">
        <v>600</v>
      </c>
      <c r="AL75" s="1068"/>
      <c r="AM75" s="1068"/>
      <c r="AN75" s="1068"/>
      <c r="AO75" s="1069"/>
      <c r="AP75" s="1070">
        <v>36</v>
      </c>
      <c r="AQ75" s="1068"/>
      <c r="AR75" s="1068"/>
      <c r="AS75" s="1068"/>
      <c r="AT75" s="1069"/>
      <c r="AU75" s="1070">
        <v>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588</v>
      </c>
      <c r="C76" s="1064"/>
      <c r="D76" s="1064"/>
      <c r="E76" s="1064"/>
      <c r="F76" s="1064"/>
      <c r="G76" s="1064"/>
      <c r="H76" s="1064"/>
      <c r="I76" s="1064"/>
      <c r="J76" s="1064"/>
      <c r="K76" s="1064"/>
      <c r="L76" s="1064"/>
      <c r="M76" s="1064"/>
      <c r="N76" s="1064"/>
      <c r="O76" s="1064"/>
      <c r="P76" s="1065"/>
      <c r="Q76" s="1067">
        <v>699</v>
      </c>
      <c r="R76" s="1068"/>
      <c r="S76" s="1068"/>
      <c r="T76" s="1068"/>
      <c r="U76" s="1069"/>
      <c r="V76" s="1070">
        <v>494</v>
      </c>
      <c r="W76" s="1068"/>
      <c r="X76" s="1068"/>
      <c r="Y76" s="1068"/>
      <c r="Z76" s="1069"/>
      <c r="AA76" s="1070">
        <v>205</v>
      </c>
      <c r="AB76" s="1068"/>
      <c r="AC76" s="1068"/>
      <c r="AD76" s="1068"/>
      <c r="AE76" s="1069"/>
      <c r="AF76" s="1070">
        <v>205</v>
      </c>
      <c r="AG76" s="1068"/>
      <c r="AH76" s="1068"/>
      <c r="AI76" s="1068"/>
      <c r="AJ76" s="1069"/>
      <c r="AK76" s="1070" t="s">
        <v>600</v>
      </c>
      <c r="AL76" s="1068"/>
      <c r="AM76" s="1068"/>
      <c r="AN76" s="1068"/>
      <c r="AO76" s="1069"/>
      <c r="AP76" s="1070" t="s">
        <v>600</v>
      </c>
      <c r="AQ76" s="1068"/>
      <c r="AR76" s="1068"/>
      <c r="AS76" s="1068"/>
      <c r="AT76" s="1069"/>
      <c r="AU76" s="1070" t="s">
        <v>600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589</v>
      </c>
      <c r="C77" s="1064"/>
      <c r="D77" s="1064"/>
      <c r="E77" s="1064"/>
      <c r="F77" s="1064"/>
      <c r="G77" s="1064"/>
      <c r="H77" s="1064"/>
      <c r="I77" s="1064"/>
      <c r="J77" s="1064"/>
      <c r="K77" s="1064"/>
      <c r="L77" s="1064"/>
      <c r="M77" s="1064"/>
      <c r="N77" s="1064"/>
      <c r="O77" s="1064"/>
      <c r="P77" s="1065"/>
      <c r="Q77" s="1067">
        <v>1746</v>
      </c>
      <c r="R77" s="1068"/>
      <c r="S77" s="1068"/>
      <c r="T77" s="1068"/>
      <c r="U77" s="1069"/>
      <c r="V77" s="1070">
        <v>1592</v>
      </c>
      <c r="W77" s="1068"/>
      <c r="X77" s="1068"/>
      <c r="Y77" s="1068"/>
      <c r="Z77" s="1069"/>
      <c r="AA77" s="1070">
        <v>154</v>
      </c>
      <c r="AB77" s="1068"/>
      <c r="AC77" s="1068"/>
      <c r="AD77" s="1068"/>
      <c r="AE77" s="1069"/>
      <c r="AF77" s="1070">
        <v>123</v>
      </c>
      <c r="AG77" s="1068"/>
      <c r="AH77" s="1068"/>
      <c r="AI77" s="1068"/>
      <c r="AJ77" s="1069"/>
      <c r="AK77" s="1070" t="s">
        <v>600</v>
      </c>
      <c r="AL77" s="1068"/>
      <c r="AM77" s="1068"/>
      <c r="AN77" s="1068"/>
      <c r="AO77" s="1069"/>
      <c r="AP77" s="1070" t="s">
        <v>600</v>
      </c>
      <c r="AQ77" s="1068"/>
      <c r="AR77" s="1068"/>
      <c r="AS77" s="1068"/>
      <c r="AT77" s="1069"/>
      <c r="AU77" s="1070" t="s">
        <v>600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590</v>
      </c>
      <c r="C78" s="1064"/>
      <c r="D78" s="1064"/>
      <c r="E78" s="1064"/>
      <c r="F78" s="1064"/>
      <c r="G78" s="1064"/>
      <c r="H78" s="1064"/>
      <c r="I78" s="1064"/>
      <c r="J78" s="1064"/>
      <c r="K78" s="1064"/>
      <c r="L78" s="1064"/>
      <c r="M78" s="1064"/>
      <c r="N78" s="1064"/>
      <c r="O78" s="1064"/>
      <c r="P78" s="1065"/>
      <c r="Q78" s="1066">
        <v>249</v>
      </c>
      <c r="R78" s="1060"/>
      <c r="S78" s="1060"/>
      <c r="T78" s="1060"/>
      <c r="U78" s="1060"/>
      <c r="V78" s="1060">
        <v>196</v>
      </c>
      <c r="W78" s="1060"/>
      <c r="X78" s="1060"/>
      <c r="Y78" s="1060"/>
      <c r="Z78" s="1060"/>
      <c r="AA78" s="1060">
        <v>53</v>
      </c>
      <c r="AB78" s="1060"/>
      <c r="AC78" s="1060"/>
      <c r="AD78" s="1060"/>
      <c r="AE78" s="1060"/>
      <c r="AF78" s="1060">
        <v>53</v>
      </c>
      <c r="AG78" s="1060"/>
      <c r="AH78" s="1060"/>
      <c r="AI78" s="1060"/>
      <c r="AJ78" s="1060"/>
      <c r="AK78" s="1060" t="s">
        <v>600</v>
      </c>
      <c r="AL78" s="1060"/>
      <c r="AM78" s="1060"/>
      <c r="AN78" s="1060"/>
      <c r="AO78" s="1060"/>
      <c r="AP78" s="1060" t="s">
        <v>600</v>
      </c>
      <c r="AQ78" s="1060"/>
      <c r="AR78" s="1060"/>
      <c r="AS78" s="1060"/>
      <c r="AT78" s="1060"/>
      <c r="AU78" s="1060" t="s">
        <v>601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8080</v>
      </c>
      <c r="AG88" s="1048"/>
      <c r="AH88" s="1048"/>
      <c r="AI88" s="1048"/>
      <c r="AJ88" s="1048"/>
      <c r="AK88" s="1052"/>
      <c r="AL88" s="1052"/>
      <c r="AM88" s="1052"/>
      <c r="AN88" s="1052"/>
      <c r="AO88" s="1052"/>
      <c r="AP88" s="1048">
        <v>1128</v>
      </c>
      <c r="AQ88" s="1048"/>
      <c r="AR88" s="1048"/>
      <c r="AS88" s="1048"/>
      <c r="AT88" s="1048"/>
      <c r="AU88" s="1048">
        <v>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88</v>
      </c>
      <c r="CS102" s="1040"/>
      <c r="CT102" s="1040"/>
      <c r="CU102" s="1040"/>
      <c r="CV102" s="1041"/>
      <c r="CW102" s="1039">
        <v>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307</v>
      </c>
      <c r="AG109" s="983"/>
      <c r="AH109" s="983"/>
      <c r="AI109" s="983"/>
      <c r="AJ109" s="984"/>
      <c r="AK109" s="985" t="s">
        <v>306</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307</v>
      </c>
      <c r="BW109" s="983"/>
      <c r="BX109" s="983"/>
      <c r="BY109" s="983"/>
      <c r="BZ109" s="984"/>
      <c r="CA109" s="985" t="s">
        <v>306</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307</v>
      </c>
      <c r="DM109" s="983"/>
      <c r="DN109" s="983"/>
      <c r="DO109" s="983"/>
      <c r="DP109" s="984"/>
      <c r="DQ109" s="985" t="s">
        <v>306</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2022569</v>
      </c>
      <c r="AB110" s="976"/>
      <c r="AC110" s="976"/>
      <c r="AD110" s="976"/>
      <c r="AE110" s="977"/>
      <c r="AF110" s="978">
        <v>2064652</v>
      </c>
      <c r="AG110" s="976"/>
      <c r="AH110" s="976"/>
      <c r="AI110" s="976"/>
      <c r="AJ110" s="977"/>
      <c r="AK110" s="978">
        <v>2125670</v>
      </c>
      <c r="AL110" s="976"/>
      <c r="AM110" s="976"/>
      <c r="AN110" s="976"/>
      <c r="AO110" s="977"/>
      <c r="AP110" s="979">
        <v>19.600000000000001</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25827611</v>
      </c>
      <c r="BR110" s="923"/>
      <c r="BS110" s="923"/>
      <c r="BT110" s="923"/>
      <c r="BU110" s="923"/>
      <c r="BV110" s="923">
        <v>25980522</v>
      </c>
      <c r="BW110" s="923"/>
      <c r="BX110" s="923"/>
      <c r="BY110" s="923"/>
      <c r="BZ110" s="923"/>
      <c r="CA110" s="923">
        <v>26840251</v>
      </c>
      <c r="CB110" s="923"/>
      <c r="CC110" s="923"/>
      <c r="CD110" s="923"/>
      <c r="CE110" s="923"/>
      <c r="CF110" s="947">
        <v>247.6</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344</v>
      </c>
      <c r="DH110" s="923"/>
      <c r="DI110" s="923"/>
      <c r="DJ110" s="923"/>
      <c r="DK110" s="923"/>
      <c r="DL110" s="923" t="s">
        <v>344</v>
      </c>
      <c r="DM110" s="923"/>
      <c r="DN110" s="923"/>
      <c r="DO110" s="923"/>
      <c r="DP110" s="923"/>
      <c r="DQ110" s="923" t="s">
        <v>440</v>
      </c>
      <c r="DR110" s="923"/>
      <c r="DS110" s="923"/>
      <c r="DT110" s="923"/>
      <c r="DU110" s="923"/>
      <c r="DV110" s="924" t="s">
        <v>392</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392</v>
      </c>
      <c r="AB111" s="1004"/>
      <c r="AC111" s="1004"/>
      <c r="AD111" s="1004"/>
      <c r="AE111" s="1005"/>
      <c r="AF111" s="1006" t="s">
        <v>442</v>
      </c>
      <c r="AG111" s="1004"/>
      <c r="AH111" s="1004"/>
      <c r="AI111" s="1004"/>
      <c r="AJ111" s="1005"/>
      <c r="AK111" s="1006" t="s">
        <v>344</v>
      </c>
      <c r="AL111" s="1004"/>
      <c r="AM111" s="1004"/>
      <c r="AN111" s="1004"/>
      <c r="AO111" s="1005"/>
      <c r="AP111" s="1007" t="s">
        <v>344</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392</v>
      </c>
      <c r="BR111" s="895"/>
      <c r="BS111" s="895"/>
      <c r="BT111" s="895"/>
      <c r="BU111" s="895"/>
      <c r="BV111" s="895" t="s">
        <v>344</v>
      </c>
      <c r="BW111" s="895"/>
      <c r="BX111" s="895"/>
      <c r="BY111" s="895"/>
      <c r="BZ111" s="895"/>
      <c r="CA111" s="895" t="s">
        <v>344</v>
      </c>
      <c r="CB111" s="895"/>
      <c r="CC111" s="895"/>
      <c r="CD111" s="895"/>
      <c r="CE111" s="895"/>
      <c r="CF111" s="956" t="s">
        <v>344</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392</v>
      </c>
      <c r="DH111" s="895"/>
      <c r="DI111" s="895"/>
      <c r="DJ111" s="895"/>
      <c r="DK111" s="895"/>
      <c r="DL111" s="895" t="s">
        <v>344</v>
      </c>
      <c r="DM111" s="895"/>
      <c r="DN111" s="895"/>
      <c r="DO111" s="895"/>
      <c r="DP111" s="895"/>
      <c r="DQ111" s="895" t="s">
        <v>440</v>
      </c>
      <c r="DR111" s="895"/>
      <c r="DS111" s="895"/>
      <c r="DT111" s="895"/>
      <c r="DU111" s="895"/>
      <c r="DV111" s="872" t="s">
        <v>344</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344</v>
      </c>
      <c r="AB112" s="858"/>
      <c r="AC112" s="858"/>
      <c r="AD112" s="858"/>
      <c r="AE112" s="859"/>
      <c r="AF112" s="860" t="s">
        <v>392</v>
      </c>
      <c r="AG112" s="858"/>
      <c r="AH112" s="858"/>
      <c r="AI112" s="858"/>
      <c r="AJ112" s="859"/>
      <c r="AK112" s="860" t="s">
        <v>392</v>
      </c>
      <c r="AL112" s="858"/>
      <c r="AM112" s="858"/>
      <c r="AN112" s="858"/>
      <c r="AO112" s="859"/>
      <c r="AP112" s="905" t="s">
        <v>344</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12688075</v>
      </c>
      <c r="BR112" s="895"/>
      <c r="BS112" s="895"/>
      <c r="BT112" s="895"/>
      <c r="BU112" s="895"/>
      <c r="BV112" s="895">
        <v>12402992</v>
      </c>
      <c r="BW112" s="895"/>
      <c r="BX112" s="895"/>
      <c r="BY112" s="895"/>
      <c r="BZ112" s="895"/>
      <c r="CA112" s="895">
        <v>12126922</v>
      </c>
      <c r="CB112" s="895"/>
      <c r="CC112" s="895"/>
      <c r="CD112" s="895"/>
      <c r="CE112" s="895"/>
      <c r="CF112" s="956">
        <v>111.9</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392</v>
      </c>
      <c r="DM112" s="895"/>
      <c r="DN112" s="895"/>
      <c r="DO112" s="895"/>
      <c r="DP112" s="895"/>
      <c r="DQ112" s="895" t="s">
        <v>344</v>
      </c>
      <c r="DR112" s="895"/>
      <c r="DS112" s="895"/>
      <c r="DT112" s="895"/>
      <c r="DU112" s="895"/>
      <c r="DV112" s="872" t="s">
        <v>440</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809693</v>
      </c>
      <c r="AB113" s="1004"/>
      <c r="AC113" s="1004"/>
      <c r="AD113" s="1004"/>
      <c r="AE113" s="1005"/>
      <c r="AF113" s="1006">
        <v>805478</v>
      </c>
      <c r="AG113" s="1004"/>
      <c r="AH113" s="1004"/>
      <c r="AI113" s="1004"/>
      <c r="AJ113" s="1005"/>
      <c r="AK113" s="1006">
        <v>861968</v>
      </c>
      <c r="AL113" s="1004"/>
      <c r="AM113" s="1004"/>
      <c r="AN113" s="1004"/>
      <c r="AO113" s="1005"/>
      <c r="AP113" s="1007">
        <v>8</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116923</v>
      </c>
      <c r="BR113" s="895"/>
      <c r="BS113" s="895"/>
      <c r="BT113" s="895"/>
      <c r="BU113" s="895"/>
      <c r="BV113" s="895">
        <v>56577</v>
      </c>
      <c r="BW113" s="895"/>
      <c r="BX113" s="895"/>
      <c r="BY113" s="895"/>
      <c r="BZ113" s="895"/>
      <c r="CA113" s="895">
        <v>8675</v>
      </c>
      <c r="CB113" s="895"/>
      <c r="CC113" s="895"/>
      <c r="CD113" s="895"/>
      <c r="CE113" s="895"/>
      <c r="CF113" s="956">
        <v>0.1</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344</v>
      </c>
      <c r="DR113" s="858"/>
      <c r="DS113" s="858"/>
      <c r="DT113" s="858"/>
      <c r="DU113" s="859"/>
      <c r="DV113" s="905" t="s">
        <v>344</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59716</v>
      </c>
      <c r="AB114" s="858"/>
      <c r="AC114" s="858"/>
      <c r="AD114" s="858"/>
      <c r="AE114" s="859"/>
      <c r="AF114" s="860">
        <v>59414</v>
      </c>
      <c r="AG114" s="858"/>
      <c r="AH114" s="858"/>
      <c r="AI114" s="858"/>
      <c r="AJ114" s="859"/>
      <c r="AK114" s="860">
        <v>50123</v>
      </c>
      <c r="AL114" s="858"/>
      <c r="AM114" s="858"/>
      <c r="AN114" s="858"/>
      <c r="AO114" s="859"/>
      <c r="AP114" s="905">
        <v>0.5</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3094392</v>
      </c>
      <c r="BR114" s="895"/>
      <c r="BS114" s="895"/>
      <c r="BT114" s="895"/>
      <c r="BU114" s="895"/>
      <c r="BV114" s="895">
        <v>3107158</v>
      </c>
      <c r="BW114" s="895"/>
      <c r="BX114" s="895"/>
      <c r="BY114" s="895"/>
      <c r="BZ114" s="895"/>
      <c r="CA114" s="895">
        <v>3051840</v>
      </c>
      <c r="CB114" s="895"/>
      <c r="CC114" s="895"/>
      <c r="CD114" s="895"/>
      <c r="CE114" s="895"/>
      <c r="CF114" s="956">
        <v>28.2</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392</v>
      </c>
      <c r="DH114" s="858"/>
      <c r="DI114" s="858"/>
      <c r="DJ114" s="858"/>
      <c r="DK114" s="859"/>
      <c r="DL114" s="860" t="s">
        <v>440</v>
      </c>
      <c r="DM114" s="858"/>
      <c r="DN114" s="858"/>
      <c r="DO114" s="858"/>
      <c r="DP114" s="859"/>
      <c r="DQ114" s="860" t="s">
        <v>344</v>
      </c>
      <c r="DR114" s="858"/>
      <c r="DS114" s="858"/>
      <c r="DT114" s="858"/>
      <c r="DU114" s="859"/>
      <c r="DV114" s="905" t="s">
        <v>392</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392</v>
      </c>
      <c r="AB115" s="1004"/>
      <c r="AC115" s="1004"/>
      <c r="AD115" s="1004"/>
      <c r="AE115" s="1005"/>
      <c r="AF115" s="1006" t="s">
        <v>344</v>
      </c>
      <c r="AG115" s="1004"/>
      <c r="AH115" s="1004"/>
      <c r="AI115" s="1004"/>
      <c r="AJ115" s="1005"/>
      <c r="AK115" s="1006" t="s">
        <v>440</v>
      </c>
      <c r="AL115" s="1004"/>
      <c r="AM115" s="1004"/>
      <c r="AN115" s="1004"/>
      <c r="AO115" s="1005"/>
      <c r="AP115" s="1007" t="s">
        <v>440</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344</v>
      </c>
      <c r="BR115" s="895"/>
      <c r="BS115" s="895"/>
      <c r="BT115" s="895"/>
      <c r="BU115" s="895"/>
      <c r="BV115" s="895" t="s">
        <v>344</v>
      </c>
      <c r="BW115" s="895"/>
      <c r="BX115" s="895"/>
      <c r="BY115" s="895"/>
      <c r="BZ115" s="895"/>
      <c r="CA115" s="895">
        <v>4798</v>
      </c>
      <c r="CB115" s="895"/>
      <c r="CC115" s="895"/>
      <c r="CD115" s="895"/>
      <c r="CE115" s="895"/>
      <c r="CF115" s="956">
        <v>0</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344</v>
      </c>
      <c r="DH115" s="858"/>
      <c r="DI115" s="858"/>
      <c r="DJ115" s="858"/>
      <c r="DK115" s="859"/>
      <c r="DL115" s="860" t="s">
        <v>440</v>
      </c>
      <c r="DM115" s="858"/>
      <c r="DN115" s="858"/>
      <c r="DO115" s="858"/>
      <c r="DP115" s="859"/>
      <c r="DQ115" s="860" t="s">
        <v>344</v>
      </c>
      <c r="DR115" s="858"/>
      <c r="DS115" s="858"/>
      <c r="DT115" s="858"/>
      <c r="DU115" s="859"/>
      <c r="DV115" s="905" t="s">
        <v>344</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143</v>
      </c>
      <c r="AB116" s="858"/>
      <c r="AC116" s="858"/>
      <c r="AD116" s="858"/>
      <c r="AE116" s="859"/>
      <c r="AF116" s="860">
        <v>143</v>
      </c>
      <c r="AG116" s="858"/>
      <c r="AH116" s="858"/>
      <c r="AI116" s="858"/>
      <c r="AJ116" s="859"/>
      <c r="AK116" s="860">
        <v>214</v>
      </c>
      <c r="AL116" s="858"/>
      <c r="AM116" s="858"/>
      <c r="AN116" s="858"/>
      <c r="AO116" s="859"/>
      <c r="AP116" s="905">
        <v>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344</v>
      </c>
      <c r="BR116" s="895"/>
      <c r="BS116" s="895"/>
      <c r="BT116" s="895"/>
      <c r="BU116" s="895"/>
      <c r="BV116" s="895" t="s">
        <v>392</v>
      </c>
      <c r="BW116" s="895"/>
      <c r="BX116" s="895"/>
      <c r="BY116" s="895"/>
      <c r="BZ116" s="895"/>
      <c r="CA116" s="895" t="s">
        <v>344</v>
      </c>
      <c r="CB116" s="895"/>
      <c r="CC116" s="895"/>
      <c r="CD116" s="895"/>
      <c r="CE116" s="895"/>
      <c r="CF116" s="956" t="s">
        <v>392</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392</v>
      </c>
      <c r="DH116" s="858"/>
      <c r="DI116" s="858"/>
      <c r="DJ116" s="858"/>
      <c r="DK116" s="859"/>
      <c r="DL116" s="860" t="s">
        <v>440</v>
      </c>
      <c r="DM116" s="858"/>
      <c r="DN116" s="858"/>
      <c r="DO116" s="858"/>
      <c r="DP116" s="859"/>
      <c r="DQ116" s="860" t="s">
        <v>440</v>
      </c>
      <c r="DR116" s="858"/>
      <c r="DS116" s="858"/>
      <c r="DT116" s="858"/>
      <c r="DU116" s="859"/>
      <c r="DV116" s="905" t="s">
        <v>440</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2892121</v>
      </c>
      <c r="AB117" s="990"/>
      <c r="AC117" s="990"/>
      <c r="AD117" s="990"/>
      <c r="AE117" s="991"/>
      <c r="AF117" s="992">
        <v>2929687</v>
      </c>
      <c r="AG117" s="990"/>
      <c r="AH117" s="990"/>
      <c r="AI117" s="990"/>
      <c r="AJ117" s="991"/>
      <c r="AK117" s="992">
        <v>3037975</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344</v>
      </c>
      <c r="BR117" s="895"/>
      <c r="BS117" s="895"/>
      <c r="BT117" s="895"/>
      <c r="BU117" s="895"/>
      <c r="BV117" s="895" t="s">
        <v>344</v>
      </c>
      <c r="BW117" s="895"/>
      <c r="BX117" s="895"/>
      <c r="BY117" s="895"/>
      <c r="BZ117" s="895"/>
      <c r="CA117" s="895" t="s">
        <v>392</v>
      </c>
      <c r="CB117" s="895"/>
      <c r="CC117" s="895"/>
      <c r="CD117" s="895"/>
      <c r="CE117" s="895"/>
      <c r="CF117" s="956" t="s">
        <v>392</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344</v>
      </c>
      <c r="DM117" s="858"/>
      <c r="DN117" s="858"/>
      <c r="DO117" s="858"/>
      <c r="DP117" s="859"/>
      <c r="DQ117" s="860" t="s">
        <v>344</v>
      </c>
      <c r="DR117" s="858"/>
      <c r="DS117" s="858"/>
      <c r="DT117" s="858"/>
      <c r="DU117" s="859"/>
      <c r="DV117" s="905" t="s">
        <v>392</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307</v>
      </c>
      <c r="AG118" s="983"/>
      <c r="AH118" s="983"/>
      <c r="AI118" s="983"/>
      <c r="AJ118" s="984"/>
      <c r="AK118" s="985" t="s">
        <v>306</v>
      </c>
      <c r="AL118" s="983"/>
      <c r="AM118" s="983"/>
      <c r="AN118" s="983"/>
      <c r="AO118" s="984"/>
      <c r="AP118" s="986" t="s">
        <v>434</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440</v>
      </c>
      <c r="BW118" s="926"/>
      <c r="BX118" s="926"/>
      <c r="BY118" s="926"/>
      <c r="BZ118" s="926"/>
      <c r="CA118" s="926" t="s">
        <v>344</v>
      </c>
      <c r="CB118" s="926"/>
      <c r="CC118" s="926"/>
      <c r="CD118" s="926"/>
      <c r="CE118" s="926"/>
      <c r="CF118" s="956" t="s">
        <v>440</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344</v>
      </c>
      <c r="DH118" s="858"/>
      <c r="DI118" s="858"/>
      <c r="DJ118" s="858"/>
      <c r="DK118" s="859"/>
      <c r="DL118" s="860" t="s">
        <v>344</v>
      </c>
      <c r="DM118" s="858"/>
      <c r="DN118" s="858"/>
      <c r="DO118" s="858"/>
      <c r="DP118" s="859"/>
      <c r="DQ118" s="860" t="s">
        <v>392</v>
      </c>
      <c r="DR118" s="858"/>
      <c r="DS118" s="858"/>
      <c r="DT118" s="858"/>
      <c r="DU118" s="859"/>
      <c r="DV118" s="905" t="s">
        <v>344</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392</v>
      </c>
      <c r="AB119" s="976"/>
      <c r="AC119" s="976"/>
      <c r="AD119" s="976"/>
      <c r="AE119" s="977"/>
      <c r="AF119" s="978" t="s">
        <v>440</v>
      </c>
      <c r="AG119" s="976"/>
      <c r="AH119" s="976"/>
      <c r="AI119" s="976"/>
      <c r="AJ119" s="977"/>
      <c r="AK119" s="978" t="s">
        <v>392</v>
      </c>
      <c r="AL119" s="976"/>
      <c r="AM119" s="976"/>
      <c r="AN119" s="976"/>
      <c r="AO119" s="977"/>
      <c r="AP119" s="979" t="s">
        <v>344</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466</v>
      </c>
      <c r="BP119" s="959"/>
      <c r="BQ119" s="963">
        <v>41727001</v>
      </c>
      <c r="BR119" s="926"/>
      <c r="BS119" s="926"/>
      <c r="BT119" s="926"/>
      <c r="BU119" s="926"/>
      <c r="BV119" s="926">
        <v>41547249</v>
      </c>
      <c r="BW119" s="926"/>
      <c r="BX119" s="926"/>
      <c r="BY119" s="926"/>
      <c r="BZ119" s="926"/>
      <c r="CA119" s="926">
        <v>42032486</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344</v>
      </c>
      <c r="DH119" s="841"/>
      <c r="DI119" s="841"/>
      <c r="DJ119" s="841"/>
      <c r="DK119" s="842"/>
      <c r="DL119" s="843" t="s">
        <v>344</v>
      </c>
      <c r="DM119" s="841"/>
      <c r="DN119" s="841"/>
      <c r="DO119" s="841"/>
      <c r="DP119" s="842"/>
      <c r="DQ119" s="843" t="s">
        <v>344</v>
      </c>
      <c r="DR119" s="841"/>
      <c r="DS119" s="841"/>
      <c r="DT119" s="841"/>
      <c r="DU119" s="842"/>
      <c r="DV119" s="929" t="s">
        <v>344</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344</v>
      </c>
      <c r="AB120" s="858"/>
      <c r="AC120" s="858"/>
      <c r="AD120" s="858"/>
      <c r="AE120" s="859"/>
      <c r="AF120" s="860" t="s">
        <v>344</v>
      </c>
      <c r="AG120" s="858"/>
      <c r="AH120" s="858"/>
      <c r="AI120" s="858"/>
      <c r="AJ120" s="859"/>
      <c r="AK120" s="860" t="s">
        <v>392</v>
      </c>
      <c r="AL120" s="858"/>
      <c r="AM120" s="858"/>
      <c r="AN120" s="858"/>
      <c r="AO120" s="859"/>
      <c r="AP120" s="905" t="s">
        <v>442</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7145836</v>
      </c>
      <c r="BR120" s="923"/>
      <c r="BS120" s="923"/>
      <c r="BT120" s="923"/>
      <c r="BU120" s="923"/>
      <c r="BV120" s="923">
        <v>6879739</v>
      </c>
      <c r="BW120" s="923"/>
      <c r="BX120" s="923"/>
      <c r="BY120" s="923"/>
      <c r="BZ120" s="923"/>
      <c r="CA120" s="923">
        <v>6910135</v>
      </c>
      <c r="CB120" s="923"/>
      <c r="CC120" s="923"/>
      <c r="CD120" s="923"/>
      <c r="CE120" s="923"/>
      <c r="CF120" s="947">
        <v>63.7</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9360394</v>
      </c>
      <c r="DH120" s="923"/>
      <c r="DI120" s="923"/>
      <c r="DJ120" s="923"/>
      <c r="DK120" s="923"/>
      <c r="DL120" s="923">
        <v>8900901</v>
      </c>
      <c r="DM120" s="923"/>
      <c r="DN120" s="923"/>
      <c r="DO120" s="923"/>
      <c r="DP120" s="923"/>
      <c r="DQ120" s="923">
        <v>8832595</v>
      </c>
      <c r="DR120" s="923"/>
      <c r="DS120" s="923"/>
      <c r="DT120" s="923"/>
      <c r="DU120" s="923"/>
      <c r="DV120" s="924">
        <v>81.5</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344</v>
      </c>
      <c r="AB121" s="858"/>
      <c r="AC121" s="858"/>
      <c r="AD121" s="858"/>
      <c r="AE121" s="859"/>
      <c r="AF121" s="860" t="s">
        <v>344</v>
      </c>
      <c r="AG121" s="858"/>
      <c r="AH121" s="858"/>
      <c r="AI121" s="858"/>
      <c r="AJ121" s="859"/>
      <c r="AK121" s="860" t="s">
        <v>392</v>
      </c>
      <c r="AL121" s="858"/>
      <c r="AM121" s="858"/>
      <c r="AN121" s="858"/>
      <c r="AO121" s="859"/>
      <c r="AP121" s="905" t="s">
        <v>344</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906279</v>
      </c>
      <c r="BR121" s="895"/>
      <c r="BS121" s="895"/>
      <c r="BT121" s="895"/>
      <c r="BU121" s="895"/>
      <c r="BV121" s="895">
        <v>936231</v>
      </c>
      <c r="BW121" s="895"/>
      <c r="BX121" s="895"/>
      <c r="BY121" s="895"/>
      <c r="BZ121" s="895"/>
      <c r="CA121" s="895">
        <v>1020252</v>
      </c>
      <c r="CB121" s="895"/>
      <c r="CC121" s="895"/>
      <c r="CD121" s="895"/>
      <c r="CE121" s="895"/>
      <c r="CF121" s="956">
        <v>9.4</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2740738</v>
      </c>
      <c r="DH121" s="895"/>
      <c r="DI121" s="895"/>
      <c r="DJ121" s="895"/>
      <c r="DK121" s="895"/>
      <c r="DL121" s="895">
        <v>2905080</v>
      </c>
      <c r="DM121" s="895"/>
      <c r="DN121" s="895"/>
      <c r="DO121" s="895"/>
      <c r="DP121" s="895"/>
      <c r="DQ121" s="895">
        <v>2795152</v>
      </c>
      <c r="DR121" s="895"/>
      <c r="DS121" s="895"/>
      <c r="DT121" s="895"/>
      <c r="DU121" s="895"/>
      <c r="DV121" s="872">
        <v>25.8</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344</v>
      </c>
      <c r="AB122" s="858"/>
      <c r="AC122" s="858"/>
      <c r="AD122" s="858"/>
      <c r="AE122" s="859"/>
      <c r="AF122" s="860" t="s">
        <v>440</v>
      </c>
      <c r="AG122" s="858"/>
      <c r="AH122" s="858"/>
      <c r="AI122" s="858"/>
      <c r="AJ122" s="859"/>
      <c r="AK122" s="860" t="s">
        <v>344</v>
      </c>
      <c r="AL122" s="858"/>
      <c r="AM122" s="858"/>
      <c r="AN122" s="858"/>
      <c r="AO122" s="859"/>
      <c r="AP122" s="905" t="s">
        <v>344</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26851331</v>
      </c>
      <c r="BR122" s="926"/>
      <c r="BS122" s="926"/>
      <c r="BT122" s="926"/>
      <c r="BU122" s="926"/>
      <c r="BV122" s="926">
        <v>26851201</v>
      </c>
      <c r="BW122" s="926"/>
      <c r="BX122" s="926"/>
      <c r="BY122" s="926"/>
      <c r="BZ122" s="926"/>
      <c r="CA122" s="926">
        <v>27326994</v>
      </c>
      <c r="CB122" s="926"/>
      <c r="CC122" s="926"/>
      <c r="CD122" s="926"/>
      <c r="CE122" s="926"/>
      <c r="CF122" s="927">
        <v>252.1</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328358</v>
      </c>
      <c r="DH122" s="895"/>
      <c r="DI122" s="895"/>
      <c r="DJ122" s="895"/>
      <c r="DK122" s="895"/>
      <c r="DL122" s="895">
        <v>335923</v>
      </c>
      <c r="DM122" s="895"/>
      <c r="DN122" s="895"/>
      <c r="DO122" s="895"/>
      <c r="DP122" s="895"/>
      <c r="DQ122" s="895">
        <v>243886</v>
      </c>
      <c r="DR122" s="895"/>
      <c r="DS122" s="895"/>
      <c r="DT122" s="895"/>
      <c r="DU122" s="895"/>
      <c r="DV122" s="872">
        <v>2.2000000000000002</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440</v>
      </c>
      <c r="AB123" s="858"/>
      <c r="AC123" s="858"/>
      <c r="AD123" s="858"/>
      <c r="AE123" s="859"/>
      <c r="AF123" s="860" t="s">
        <v>392</v>
      </c>
      <c r="AG123" s="858"/>
      <c r="AH123" s="858"/>
      <c r="AI123" s="858"/>
      <c r="AJ123" s="859"/>
      <c r="AK123" s="860" t="s">
        <v>392</v>
      </c>
      <c r="AL123" s="858"/>
      <c r="AM123" s="858"/>
      <c r="AN123" s="858"/>
      <c r="AO123" s="859"/>
      <c r="AP123" s="905" t="s">
        <v>440</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477</v>
      </c>
      <c r="BP123" s="959"/>
      <c r="BQ123" s="913">
        <v>34903446</v>
      </c>
      <c r="BR123" s="914"/>
      <c r="BS123" s="914"/>
      <c r="BT123" s="914"/>
      <c r="BU123" s="914"/>
      <c r="BV123" s="914">
        <v>34667171</v>
      </c>
      <c r="BW123" s="914"/>
      <c r="BX123" s="914"/>
      <c r="BY123" s="914"/>
      <c r="BZ123" s="914"/>
      <c r="CA123" s="914">
        <v>35257381</v>
      </c>
      <c r="CB123" s="914"/>
      <c r="CC123" s="914"/>
      <c r="CD123" s="914"/>
      <c r="CE123" s="914"/>
      <c r="CF123" s="824"/>
      <c r="CG123" s="825"/>
      <c r="CH123" s="825"/>
      <c r="CI123" s="825"/>
      <c r="CJ123" s="915"/>
      <c r="CK123" s="950"/>
      <c r="CL123" s="936"/>
      <c r="CM123" s="936"/>
      <c r="CN123" s="936"/>
      <c r="CO123" s="937"/>
      <c r="CP123" s="916" t="s">
        <v>415</v>
      </c>
      <c r="CQ123" s="917"/>
      <c r="CR123" s="917"/>
      <c r="CS123" s="917"/>
      <c r="CT123" s="917"/>
      <c r="CU123" s="917"/>
      <c r="CV123" s="917"/>
      <c r="CW123" s="917"/>
      <c r="CX123" s="917"/>
      <c r="CY123" s="917"/>
      <c r="CZ123" s="917"/>
      <c r="DA123" s="917"/>
      <c r="DB123" s="917"/>
      <c r="DC123" s="917"/>
      <c r="DD123" s="917"/>
      <c r="DE123" s="917"/>
      <c r="DF123" s="918"/>
      <c r="DG123" s="857">
        <v>151397</v>
      </c>
      <c r="DH123" s="858"/>
      <c r="DI123" s="858"/>
      <c r="DJ123" s="858"/>
      <c r="DK123" s="859"/>
      <c r="DL123" s="860">
        <v>158274</v>
      </c>
      <c r="DM123" s="858"/>
      <c r="DN123" s="858"/>
      <c r="DO123" s="858"/>
      <c r="DP123" s="859"/>
      <c r="DQ123" s="860">
        <v>154696</v>
      </c>
      <c r="DR123" s="858"/>
      <c r="DS123" s="858"/>
      <c r="DT123" s="858"/>
      <c r="DU123" s="859"/>
      <c r="DV123" s="905">
        <v>1.4</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392</v>
      </c>
      <c r="AB124" s="858"/>
      <c r="AC124" s="858"/>
      <c r="AD124" s="858"/>
      <c r="AE124" s="859"/>
      <c r="AF124" s="860" t="s">
        <v>392</v>
      </c>
      <c r="AG124" s="858"/>
      <c r="AH124" s="858"/>
      <c r="AI124" s="858"/>
      <c r="AJ124" s="859"/>
      <c r="AK124" s="860" t="s">
        <v>442</v>
      </c>
      <c r="AL124" s="858"/>
      <c r="AM124" s="858"/>
      <c r="AN124" s="858"/>
      <c r="AO124" s="859"/>
      <c r="AP124" s="905" t="s">
        <v>392</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61.2</v>
      </c>
      <c r="BR124" s="912"/>
      <c r="BS124" s="912"/>
      <c r="BT124" s="912"/>
      <c r="BU124" s="912"/>
      <c r="BV124" s="912">
        <v>64.099999999999994</v>
      </c>
      <c r="BW124" s="912"/>
      <c r="BX124" s="912"/>
      <c r="BY124" s="912"/>
      <c r="BZ124" s="912"/>
      <c r="CA124" s="912">
        <v>62.4</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107188</v>
      </c>
      <c r="DH124" s="841"/>
      <c r="DI124" s="841"/>
      <c r="DJ124" s="841"/>
      <c r="DK124" s="842"/>
      <c r="DL124" s="843">
        <v>102814</v>
      </c>
      <c r="DM124" s="841"/>
      <c r="DN124" s="841"/>
      <c r="DO124" s="841"/>
      <c r="DP124" s="842"/>
      <c r="DQ124" s="843">
        <v>100593</v>
      </c>
      <c r="DR124" s="841"/>
      <c r="DS124" s="841"/>
      <c r="DT124" s="841"/>
      <c r="DU124" s="842"/>
      <c r="DV124" s="929">
        <v>0.9</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392</v>
      </c>
      <c r="AB125" s="858"/>
      <c r="AC125" s="858"/>
      <c r="AD125" s="858"/>
      <c r="AE125" s="859"/>
      <c r="AF125" s="860" t="s">
        <v>392</v>
      </c>
      <c r="AG125" s="858"/>
      <c r="AH125" s="858"/>
      <c r="AI125" s="858"/>
      <c r="AJ125" s="859"/>
      <c r="AK125" s="860" t="s">
        <v>344</v>
      </c>
      <c r="AL125" s="858"/>
      <c r="AM125" s="858"/>
      <c r="AN125" s="858"/>
      <c r="AO125" s="859"/>
      <c r="AP125" s="905" t="s">
        <v>392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392</v>
      </c>
      <c r="DH125" s="923"/>
      <c r="DI125" s="923"/>
      <c r="DJ125" s="923"/>
      <c r="DK125" s="923"/>
      <c r="DL125" s="923" t="s">
        <v>392</v>
      </c>
      <c r="DM125" s="923"/>
      <c r="DN125" s="923"/>
      <c r="DO125" s="923"/>
      <c r="DP125" s="923"/>
      <c r="DQ125" s="923" t="s">
        <v>392</v>
      </c>
      <c r="DR125" s="923"/>
      <c r="DS125" s="923"/>
      <c r="DT125" s="923"/>
      <c r="DU125" s="923"/>
      <c r="DV125" s="924" t="s">
        <v>442</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392</v>
      </c>
      <c r="AB126" s="858"/>
      <c r="AC126" s="858"/>
      <c r="AD126" s="858"/>
      <c r="AE126" s="859"/>
      <c r="AF126" s="860" t="s">
        <v>392</v>
      </c>
      <c r="AG126" s="858"/>
      <c r="AH126" s="858"/>
      <c r="AI126" s="858"/>
      <c r="AJ126" s="859"/>
      <c r="AK126" s="860" t="s">
        <v>442</v>
      </c>
      <c r="AL126" s="858"/>
      <c r="AM126" s="858"/>
      <c r="AN126" s="858"/>
      <c r="AO126" s="859"/>
      <c r="AP126" s="905" t="s">
        <v>392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344</v>
      </c>
      <c r="DH126" s="895"/>
      <c r="DI126" s="895"/>
      <c r="DJ126" s="895"/>
      <c r="DK126" s="895"/>
      <c r="DL126" s="895" t="s">
        <v>392</v>
      </c>
      <c r="DM126" s="895"/>
      <c r="DN126" s="895"/>
      <c r="DO126" s="895"/>
      <c r="DP126" s="895"/>
      <c r="DQ126" s="895" t="s">
        <v>344</v>
      </c>
      <c r="DR126" s="895"/>
      <c r="DS126" s="895"/>
      <c r="DT126" s="895"/>
      <c r="DU126" s="895"/>
      <c r="DV126" s="872" t="s">
        <v>442</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392</v>
      </c>
      <c r="AB127" s="858"/>
      <c r="AC127" s="858"/>
      <c r="AD127" s="858"/>
      <c r="AE127" s="859"/>
      <c r="AF127" s="860" t="s">
        <v>442</v>
      </c>
      <c r="AG127" s="858"/>
      <c r="AH127" s="858"/>
      <c r="AI127" s="858"/>
      <c r="AJ127" s="859"/>
      <c r="AK127" s="860" t="s">
        <v>392</v>
      </c>
      <c r="AL127" s="858"/>
      <c r="AM127" s="858"/>
      <c r="AN127" s="858"/>
      <c r="AO127" s="859"/>
      <c r="AP127" s="905" t="s">
        <v>392</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392</v>
      </c>
      <c r="DH127" s="895"/>
      <c r="DI127" s="895"/>
      <c r="DJ127" s="895"/>
      <c r="DK127" s="895"/>
      <c r="DL127" s="895" t="s">
        <v>392</v>
      </c>
      <c r="DM127" s="895"/>
      <c r="DN127" s="895"/>
      <c r="DO127" s="895"/>
      <c r="DP127" s="895"/>
      <c r="DQ127" s="895" t="s">
        <v>392</v>
      </c>
      <c r="DR127" s="895"/>
      <c r="DS127" s="895"/>
      <c r="DT127" s="895"/>
      <c r="DU127" s="895"/>
      <c r="DV127" s="872" t="s">
        <v>392</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77414</v>
      </c>
      <c r="AB128" s="879"/>
      <c r="AC128" s="879"/>
      <c r="AD128" s="879"/>
      <c r="AE128" s="880"/>
      <c r="AF128" s="881">
        <v>85539</v>
      </c>
      <c r="AG128" s="879"/>
      <c r="AH128" s="879"/>
      <c r="AI128" s="879"/>
      <c r="AJ128" s="880"/>
      <c r="AK128" s="881">
        <v>83901</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344</v>
      </c>
      <c r="BG128" s="865"/>
      <c r="BH128" s="865"/>
      <c r="BI128" s="865"/>
      <c r="BJ128" s="865"/>
      <c r="BK128" s="865"/>
      <c r="BL128" s="888"/>
      <c r="BM128" s="864">
        <v>12.95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392</v>
      </c>
      <c r="DH128" s="869"/>
      <c r="DI128" s="869"/>
      <c r="DJ128" s="869"/>
      <c r="DK128" s="869"/>
      <c r="DL128" s="869" t="s">
        <v>392</v>
      </c>
      <c r="DM128" s="869"/>
      <c r="DN128" s="869"/>
      <c r="DO128" s="869"/>
      <c r="DP128" s="869"/>
      <c r="DQ128" s="869">
        <v>4798</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13153888</v>
      </c>
      <c r="AB129" s="858"/>
      <c r="AC129" s="858"/>
      <c r="AD129" s="858"/>
      <c r="AE129" s="859"/>
      <c r="AF129" s="860">
        <v>12783511</v>
      </c>
      <c r="AG129" s="858"/>
      <c r="AH129" s="858"/>
      <c r="AI129" s="858"/>
      <c r="AJ129" s="859"/>
      <c r="AK129" s="860">
        <v>12954595</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344</v>
      </c>
      <c r="BG129" s="848"/>
      <c r="BH129" s="848"/>
      <c r="BI129" s="848"/>
      <c r="BJ129" s="848"/>
      <c r="BK129" s="848"/>
      <c r="BL129" s="849"/>
      <c r="BM129" s="847">
        <v>17.95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2018992</v>
      </c>
      <c r="AB130" s="858"/>
      <c r="AC130" s="858"/>
      <c r="AD130" s="858"/>
      <c r="AE130" s="859"/>
      <c r="AF130" s="860">
        <v>2062361</v>
      </c>
      <c r="AG130" s="858"/>
      <c r="AH130" s="858"/>
      <c r="AI130" s="858"/>
      <c r="AJ130" s="859"/>
      <c r="AK130" s="860">
        <v>2113595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11134896</v>
      </c>
      <c r="AB131" s="841"/>
      <c r="AC131" s="841"/>
      <c r="AD131" s="841"/>
      <c r="AE131" s="842"/>
      <c r="AF131" s="843">
        <v>10721150</v>
      </c>
      <c r="AG131" s="841"/>
      <c r="AH131" s="841"/>
      <c r="AI131" s="841"/>
      <c r="AJ131" s="842"/>
      <c r="AK131" s="843">
        <v>10841000</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62.4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7.1461376919999999</v>
      </c>
      <c r="AB132" s="821"/>
      <c r="AC132" s="821"/>
      <c r="AD132" s="821"/>
      <c r="AE132" s="822"/>
      <c r="AF132" s="823">
        <v>7.2920069209999996</v>
      </c>
      <c r="AG132" s="821"/>
      <c r="AH132" s="821"/>
      <c r="AI132" s="821"/>
      <c r="AJ132" s="822"/>
      <c r="AK132" s="823">
        <v>7.7527811089999998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7.2</v>
      </c>
      <c r="AB133" s="800"/>
      <c r="AC133" s="800"/>
      <c r="AD133" s="800"/>
      <c r="AE133" s="801"/>
      <c r="AF133" s="799">
        <v>7.4</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fYwiNlqTq/Jcz/NO5SrZTcnAGRX9ixfQ3JgKzE70s8MVkv+N4iSI6PZu07zHpto9BqISH/cJaJWM2XdMxTrfg==" saltValue="3X5XZ0hD+J0Sp4cGjgBe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aLYOrO2ZxDrSdDPVP3qnJjYFMfq38xYFyU5e9OkQSSv5hPBs2/TnUEtwuBJN9zg3AWjwojNA+WJUzmi164qyg==" saltValue="C90EXvxT1+YK7QlLI2OC8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qUnKW7D4afQ1Up2MbVTiJwfSeflrKE5ioeidb15AG7dCAv3pyaBEGV3Mu9A4v9Fd3Q6DIko4fL2i3rzZbtehw==" saltValue="vxAsia07oTcC9yuNftG5q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3664650</v>
      </c>
      <c r="AP9" s="312">
        <v>71483</v>
      </c>
      <c r="AQ9" s="313">
        <v>72852</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320508</v>
      </c>
      <c r="AP10" s="315">
        <v>6252</v>
      </c>
      <c r="AQ10" s="316">
        <v>5779</v>
      </c>
      <c r="AR10" s="317">
        <v>8.1999999999999993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104482</v>
      </c>
      <c r="AP11" s="315">
        <v>2038</v>
      </c>
      <c r="AQ11" s="316">
        <v>5205</v>
      </c>
      <c r="AR11" s="317">
        <v>-60.8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1186</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v>2</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218213</v>
      </c>
      <c r="AP14" s="315">
        <v>4256</v>
      </c>
      <c r="AQ14" s="316">
        <v>3005</v>
      </c>
      <c r="AR14" s="317">
        <v>41.6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147938</v>
      </c>
      <c r="AP15" s="315">
        <v>2886</v>
      </c>
      <c r="AQ15" s="316">
        <v>1720</v>
      </c>
      <c r="AR15" s="317">
        <v>67.8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-299597</v>
      </c>
      <c r="AP16" s="315">
        <v>-5844</v>
      </c>
      <c r="AQ16" s="316">
        <v>-6900</v>
      </c>
      <c r="AR16" s="317">
        <v>-15.3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4156194</v>
      </c>
      <c r="AP17" s="315">
        <v>81071</v>
      </c>
      <c r="AQ17" s="316">
        <v>82850</v>
      </c>
      <c r="AR17" s="317">
        <v>-2.1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8.7200000000000006</v>
      </c>
      <c r="AP21" s="328">
        <v>8.1999999999999993</v>
      </c>
      <c r="AQ21" s="329">
        <v>0.52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98.8</v>
      </c>
      <c r="AP22" s="333">
        <v>97.9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2125670</v>
      </c>
      <c r="AP32" s="342">
        <v>41464</v>
      </c>
      <c r="AQ32" s="343">
        <v>53769</v>
      </c>
      <c r="AR32" s="344">
        <v>-22.9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30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861968</v>
      </c>
      <c r="AP35" s="342">
        <v>16814</v>
      </c>
      <c r="AQ35" s="343">
        <v>13935</v>
      </c>
      <c r="AR35" s="344">
        <v>20.7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50123</v>
      </c>
      <c r="AP36" s="342">
        <v>978</v>
      </c>
      <c r="AQ36" s="343">
        <v>1254</v>
      </c>
      <c r="AR36" s="344">
        <v>-22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601</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214</v>
      </c>
      <c r="AP38" s="345">
        <v>4</v>
      </c>
      <c r="AQ38" s="346">
        <v>1</v>
      </c>
      <c r="AR38" s="334">
        <v>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-83901</v>
      </c>
      <c r="AP39" s="342">
        <v>-1637</v>
      </c>
      <c r="AQ39" s="343">
        <v>-4013</v>
      </c>
      <c r="AR39" s="344">
        <v>-59.2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-2113595</v>
      </c>
      <c r="AP40" s="342">
        <v>-41228</v>
      </c>
      <c r="AQ40" s="343">
        <v>-48341</v>
      </c>
      <c r="AR40" s="344">
        <v>-14.7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840479</v>
      </c>
      <c r="AP41" s="342">
        <v>16394</v>
      </c>
      <c r="AQ41" s="343">
        <v>17235</v>
      </c>
      <c r="AR41" s="344">
        <v>-4.9000000000000004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6501250</v>
      </c>
      <c r="AN51" s="364">
        <v>122906</v>
      </c>
      <c r="AO51" s="365">
        <v>8</v>
      </c>
      <c r="AP51" s="366">
        <v>66255</v>
      </c>
      <c r="AQ51" s="367">
        <v>3.6</v>
      </c>
      <c r="AR51" s="368">
        <v>4.4000000000000004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2509671</v>
      </c>
      <c r="AN52" s="372">
        <v>47445</v>
      </c>
      <c r="AO52" s="373">
        <v>22.4</v>
      </c>
      <c r="AP52" s="374">
        <v>31822</v>
      </c>
      <c r="AQ52" s="375">
        <v>8.8000000000000007</v>
      </c>
      <c r="AR52" s="376">
        <v>13.6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4468053</v>
      </c>
      <c r="AN53" s="364">
        <v>85124</v>
      </c>
      <c r="AO53" s="365">
        <v>-30.7</v>
      </c>
      <c r="AP53" s="366">
        <v>92247</v>
      </c>
      <c r="AQ53" s="367">
        <v>39.200000000000003</v>
      </c>
      <c r="AR53" s="368">
        <v>-69.900000000000006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2504978</v>
      </c>
      <c r="AN54" s="372">
        <v>47724</v>
      </c>
      <c r="AO54" s="373">
        <v>0.6</v>
      </c>
      <c r="AP54" s="374">
        <v>37204</v>
      </c>
      <c r="AQ54" s="375">
        <v>16.899999999999999</v>
      </c>
      <c r="AR54" s="376">
        <v>-16.3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4894407</v>
      </c>
      <c r="AN55" s="364">
        <v>93813</v>
      </c>
      <c r="AO55" s="365">
        <v>10.199999999999999</v>
      </c>
      <c r="AP55" s="366">
        <v>67319</v>
      </c>
      <c r="AQ55" s="367">
        <v>-27</v>
      </c>
      <c r="AR55" s="368">
        <v>37.200000000000003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1879989</v>
      </c>
      <c r="AN56" s="372">
        <v>36034</v>
      </c>
      <c r="AO56" s="373">
        <v>-24.5</v>
      </c>
      <c r="AP56" s="374">
        <v>38101</v>
      </c>
      <c r="AQ56" s="375">
        <v>2.4</v>
      </c>
      <c r="AR56" s="376">
        <v>-26.9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4168258</v>
      </c>
      <c r="AN57" s="364">
        <v>80551</v>
      </c>
      <c r="AO57" s="365">
        <v>-14.1</v>
      </c>
      <c r="AP57" s="366">
        <v>70615</v>
      </c>
      <c r="AQ57" s="367">
        <v>4.9000000000000004</v>
      </c>
      <c r="AR57" s="368">
        <v>-19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1455605</v>
      </c>
      <c r="AN58" s="372">
        <v>28129</v>
      </c>
      <c r="AO58" s="373">
        <v>-21.9</v>
      </c>
      <c r="AP58" s="374">
        <v>37382</v>
      </c>
      <c r="AQ58" s="375">
        <v>-1.9</v>
      </c>
      <c r="AR58" s="376">
        <v>-20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5774380</v>
      </c>
      <c r="AN59" s="364">
        <v>112636</v>
      </c>
      <c r="AO59" s="365">
        <v>39.799999999999997</v>
      </c>
      <c r="AP59" s="366">
        <v>69185</v>
      </c>
      <c r="AQ59" s="367">
        <v>-2</v>
      </c>
      <c r="AR59" s="368">
        <v>41.8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1570354</v>
      </c>
      <c r="AN60" s="372">
        <v>30631</v>
      </c>
      <c r="AO60" s="373">
        <v>8.9</v>
      </c>
      <c r="AP60" s="374">
        <v>38519</v>
      </c>
      <c r="AQ60" s="375">
        <v>3</v>
      </c>
      <c r="AR60" s="376">
        <v>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5161270</v>
      </c>
      <c r="AN61" s="379">
        <v>99006</v>
      </c>
      <c r="AO61" s="380">
        <v>2.6</v>
      </c>
      <c r="AP61" s="381">
        <v>73124</v>
      </c>
      <c r="AQ61" s="382">
        <v>3.7</v>
      </c>
      <c r="AR61" s="368">
        <v>-1.1000000000000001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1984119</v>
      </c>
      <c r="AN62" s="372">
        <v>37993</v>
      </c>
      <c r="AO62" s="373">
        <v>-2.9</v>
      </c>
      <c r="AP62" s="374">
        <v>36606</v>
      </c>
      <c r="AQ62" s="375">
        <v>5.8</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c9C+4Y8FRgoqgfKgD6mp99ToZ7olSZG2Hhj/fwnREpkg17o4GeGMCqkteBu5pi1Lh/BEWb6I9m5elwxLPs8lw==" saltValue="Bgwn10H5A/JU818wuETg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1" zoomScale="75" zoomScaleNormal="75" zoomScaleSheetLayoutView="55" workbookViewId="0">
      <selection activeCell="C1" sqref="C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XAtxDm5mqwv7L4fIoSsM4wb2QKGj0lowDkqu8myK4xVriLKFprWKtg75rtg+8w/JLX8Y0z2n2Ygkbta+maXzg==" saltValue="qoM9+cVh0FkVrvG1b60E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diWwPv+rU0x+78Hk2KY4MKVx1kFwnKx2Tod/w3PZWKFevvcgYhzxQGvQhAgEUZ92fzdWaG4t+B4Rlc6fUu9A==" saltValue="1q5+9eybZPCGo+UncUBl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25.12</v>
      </c>
      <c r="G47" s="12">
        <v>24.71</v>
      </c>
      <c r="H47" s="12">
        <v>24.95</v>
      </c>
      <c r="I47" s="12">
        <v>23.95</v>
      </c>
      <c r="J47" s="13">
        <v>22.54</v>
      </c>
    </row>
    <row r="48" spans="2:10" ht="57.75" customHeight="1" x14ac:dyDescent="0.15">
      <c r="B48" s="14"/>
      <c r="C48" s="1234" t="s">
        <v>4</v>
      </c>
      <c r="D48" s="1234"/>
      <c r="E48" s="1235"/>
      <c r="F48" s="15">
        <v>3.7</v>
      </c>
      <c r="G48" s="16">
        <v>4.41</v>
      </c>
      <c r="H48" s="16">
        <v>4.53</v>
      </c>
      <c r="I48" s="16">
        <v>7.15</v>
      </c>
      <c r="J48" s="17">
        <v>5.13</v>
      </c>
    </row>
    <row r="49" spans="2:10" ht="57.75" customHeight="1" thickBot="1" x14ac:dyDescent="0.2">
      <c r="B49" s="18"/>
      <c r="C49" s="1236" t="s">
        <v>5</v>
      </c>
      <c r="D49" s="1236"/>
      <c r="E49" s="1237"/>
      <c r="F49" s="19" t="s">
        <v>562</v>
      </c>
      <c r="G49" s="20">
        <v>0.79</v>
      </c>
      <c r="H49" s="20">
        <v>0.1</v>
      </c>
      <c r="I49" s="20">
        <v>1.21</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wlHH2TtIxRyIMI6cX+t0FO7qwt+Cq+YEaKjoobsknsA9yZZ5IkP1aQ/2QIS/Vzaka5U72EHjtzRU5By83Qj0w==" saltValue="psGAZlktDYifOIbjVQi28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酒井 将暢</cp:lastModifiedBy>
  <cp:lastPrinted>2020-09-27T23:34:58Z</cp:lastPrinted>
  <dcterms:created xsi:type="dcterms:W3CDTF">2020-02-10T02:49:40Z</dcterms:created>
  <dcterms:modified xsi:type="dcterms:W3CDTF">2021-03-15T00:46:43Z</dcterms:modified>
</cp:coreProperties>
</file>